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Bazén - oprava sprch\Rozpočet slepý\"/>
    </mc:Choice>
  </mc:AlternateContent>
  <bookViews>
    <workbookView xWindow="-120" yWindow="-120" windowWidth="29040" windowHeight="1584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ceníků'!$1:$1</definedName>
    <definedName name="_xlnm.Print_Titles" localSheetId="0">Rekapitulace!$1:$1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22" i="2" l="1"/>
  <c r="AC121" i="2"/>
  <c r="AC43" i="2"/>
  <c r="AC44" i="2"/>
  <c r="AC45" i="2"/>
  <c r="AC46" i="2"/>
  <c r="AC47" i="2"/>
  <c r="AC48" i="2"/>
  <c r="AC49" i="2"/>
  <c r="AC50" i="2"/>
  <c r="AC42" i="2"/>
  <c r="B123" i="2" l="1"/>
  <c r="T24" i="1" s="1"/>
  <c r="T25" i="1" s="1"/>
  <c r="V25" i="1" s="1"/>
  <c r="B51" i="2"/>
  <c r="F55" i="2" s="1"/>
  <c r="K58" i="2" s="1"/>
  <c r="K61" i="2" s="1"/>
  <c r="T19" i="1"/>
  <c r="V19" i="1" s="1"/>
  <c r="AC24" i="2"/>
  <c r="B25" i="2" s="1"/>
  <c r="K32" i="2" s="1"/>
  <c r="K35" i="2" s="1"/>
  <c r="AC6" i="2"/>
  <c r="B7" i="2" s="1"/>
  <c r="V24" i="1" l="1"/>
  <c r="F127" i="2"/>
  <c r="K130" i="2" s="1"/>
  <c r="K133" i="2" s="1"/>
  <c r="T18" i="1"/>
  <c r="V18" i="1" s="1"/>
  <c r="F29" i="2"/>
  <c r="T17" i="1"/>
  <c r="V17" i="1" s="1"/>
  <c r="F11" i="2"/>
  <c r="K14" i="2" s="1"/>
  <c r="K17" i="2" s="1"/>
  <c r="AC90" i="2"/>
  <c r="AC86" i="2"/>
  <c r="AC87" i="2"/>
  <c r="AC88" i="2"/>
  <c r="AC89" i="2"/>
  <c r="AC91" i="2"/>
  <c r="AC92" i="2"/>
  <c r="AC93" i="2"/>
  <c r="AC94" i="2"/>
  <c r="AC95" i="2"/>
  <c r="AC96" i="2"/>
  <c r="AC97" i="2"/>
  <c r="AC98" i="2"/>
  <c r="AC99" i="2"/>
  <c r="AC85" i="2"/>
  <c r="AC72" i="2"/>
  <c r="AC73" i="2"/>
  <c r="AC71" i="2"/>
  <c r="AC70" i="2"/>
  <c r="B74" i="2" l="1"/>
  <c r="F79" i="2" s="1"/>
  <c r="B100" i="2"/>
  <c r="F108" i="2" l="1"/>
  <c r="K111" i="2" s="1"/>
  <c r="F104" i="2"/>
  <c r="K114" i="2"/>
  <c r="T20" i="1"/>
  <c r="T21" i="1" l="1"/>
  <c r="T28" i="1"/>
  <c r="T29" i="1" s="1"/>
  <c r="V20" i="1"/>
  <c r="V28" i="1" l="1"/>
  <c r="V21" i="1"/>
  <c r="T31" i="1"/>
  <c r="V31" i="1" l="1"/>
  <c r="K34" i="1" s="1"/>
  <c r="V29" i="1"/>
  <c r="K37" i="1" l="1"/>
  <c r="R34" i="1"/>
  <c r="R37" i="1" l="1"/>
  <c r="N34" i="1"/>
  <c r="O37" i="1" s="1"/>
</calcChain>
</file>

<file path=xl/sharedStrings.xml><?xml version="1.0" encoding="utf-8"?>
<sst xmlns="http://schemas.openxmlformats.org/spreadsheetml/2006/main" count="257" uniqueCount="117">
  <si>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</si>
  <si>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</si>
  <si>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</si>
  <si>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</si>
  <si>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</si>
  <si>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</si>
  <si>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</si>
  <si>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</si>
  <si>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</si>
  <si>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Demontáže   -  MONTÁŽ</t>
  </si>
  <si>
    <t>2.</t>
  </si>
  <si>
    <t>Doplněnění rozv. RS1  -  MONTÁŽ</t>
  </si>
  <si>
    <t>3.</t>
  </si>
  <si>
    <t>Sprchy M/Ž  -  MONTÁŽ</t>
  </si>
  <si>
    <t>4.</t>
  </si>
  <si>
    <t>MATERIÁL</t>
  </si>
  <si>
    <t>CELKEM URN</t>
  </si>
  <si>
    <t>B.</t>
  </si>
  <si>
    <t>DODÁVKY ZAŘÍZENÍ</t>
  </si>
  <si>
    <t>5.</t>
  </si>
  <si>
    <t>Dodávka zařízení (specifikace)</t>
  </si>
  <si>
    <t>CELKEM DODÁVKY</t>
  </si>
  <si>
    <t>C.</t>
  </si>
  <si>
    <t>VEDLEJŠÍ ROZPOČTOVÉ NÁKLADY</t>
  </si>
  <si>
    <t>6.</t>
  </si>
  <si>
    <t>podružný montážní materiál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</si>
  <si>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</si>
  <si>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</si>
  <si>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</si>
  <si>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</si>
  <si>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</si>
  <si>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</si>
  <si>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</si>
  <si>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</si>
  <si>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 xml:space="preserve">Demontáže </t>
  </si>
  <si>
    <t>Poř.č.</t>
  </si>
  <si>
    <t>Číslo pol.</t>
  </si>
  <si>
    <t>Cena/jedn. [Kč]</t>
  </si>
  <si>
    <t>Množství</t>
  </si>
  <si>
    <t>Jedn.</t>
  </si>
  <si>
    <t>Celkem [Kč]</t>
  </si>
  <si>
    <t>01</t>
  </si>
  <si>
    <t>Demontáž stávající elektroinstaalace</t>
  </si>
  <si>
    <t>32,00</t>
  </si>
  <si>
    <t>hod</t>
  </si>
  <si>
    <t>Celkem za ceník:</t>
  </si>
  <si>
    <t>Cena:</t>
  </si>
  <si>
    <t>Kč</t>
  </si>
  <si>
    <t>Doplněnění rozv. RS1</t>
  </si>
  <si>
    <t>Doplnění dle schématu  a úprava krytu rozv. RS1</t>
  </si>
  <si>
    <t>20,00</t>
  </si>
  <si>
    <t>Sprchy M/Ž</t>
  </si>
  <si>
    <t>Montáž hvězného nebe dle pokynů výrobce</t>
  </si>
  <si>
    <t>24,00</t>
  </si>
  <si>
    <t>02</t>
  </si>
  <si>
    <t xml:space="preserve">Montáž zápustného čtvercového LED svítidla (do max. rozměru 300x300mm) do podhledu </t>
  </si>
  <si>
    <t>34,00</t>
  </si>
  <si>
    <t>ks</t>
  </si>
  <si>
    <t>03</t>
  </si>
  <si>
    <t>Montáž nouzového svítidla do podhledu</t>
  </si>
  <si>
    <t>6,00</t>
  </si>
  <si>
    <t>04</t>
  </si>
  <si>
    <t>Montáž RGB LED pásku, vč. RGB kabelu a  Al profilu s difuzorem</t>
  </si>
  <si>
    <t>4,00</t>
  </si>
  <si>
    <t>m</t>
  </si>
  <si>
    <t>05</t>
  </si>
  <si>
    <t xml:space="preserve">Montáž LED zdroje a ovladače LED pásku do krabice </t>
  </si>
  <si>
    <t>06</t>
  </si>
  <si>
    <t>Montáž Bazénového světla, vč. bezp. tranformátoru</t>
  </si>
  <si>
    <t>2,00</t>
  </si>
  <si>
    <t>07</t>
  </si>
  <si>
    <t xml:space="preserve">Montáž a zapojení el. instalační krabice 85x85x40mm </t>
  </si>
  <si>
    <t>15,00</t>
  </si>
  <si>
    <t>08</t>
  </si>
  <si>
    <t>Montáž CYKY-J 3x1,5 do podhledu</t>
  </si>
  <si>
    <t>300,00</t>
  </si>
  <si>
    <t>09</t>
  </si>
  <si>
    <t>Montáž ohebné trubky pr. 25mm</t>
  </si>
  <si>
    <t>Materiály</t>
  </si>
  <si>
    <t>Doplnění rozv. RS1</t>
  </si>
  <si>
    <t>Jistič B10A/1</t>
  </si>
  <si>
    <t>Impuzní relé MIR-16-001-A230</t>
  </si>
  <si>
    <t>CYA 1,5</t>
  </si>
  <si>
    <t>celek</t>
  </si>
  <si>
    <t>Zelené podsvětlené tlačítko Eaton M22 (hlavice do panelu, adaptér, 1xNO kontakt, 1x LED posvětlení 230V)</t>
  </si>
  <si>
    <t>Celkem za skupinu:</t>
  </si>
  <si>
    <t>Cariitti VPL30T-CEP 200, hvězdné nebe</t>
  </si>
  <si>
    <t>LED svítidlo ZETA-S IP44 36W NW, 226x226mm, 230V AC, 4000K, 3600lm, zápustné</t>
  </si>
  <si>
    <t>LED svítidlo ZETA-S IP44 9W NW, 91x91mm, 230V AC, 4000K, 900lm, zápustné</t>
  </si>
  <si>
    <t>Nouz. svítidlo Modus SK-8, IP44, LED 2W, Standard 3h Ni-Cd, vestavné, svítí při výpadku</t>
  </si>
  <si>
    <t>Nouz. svítidlo Lovato PO 101 NM3h, IP41, s vlastní baterií, vestavné, svítí při výpadku</t>
  </si>
  <si>
    <t>RGB LED pásek TW3-300SMD IP68, vč. Al profilu s difuzorem, plochý RGB kabel, koncovky</t>
  </si>
  <si>
    <t>S-BOX 506 240x190x90mm</t>
  </si>
  <si>
    <t>LED ovladač RGB-RF6-28B</t>
  </si>
  <si>
    <t>LED zdroj 230VAC/12VDC, 35W, IP67</t>
  </si>
  <si>
    <t>10</t>
  </si>
  <si>
    <t>Bazénové světlo LED-P100 12V/8W Bílé, s kabelem 2,5m</t>
  </si>
  <si>
    <t>11</t>
  </si>
  <si>
    <t xml:space="preserve">Bezpečnostní transformátor Vagner, zalitý, 50W, 230V/12V </t>
  </si>
  <si>
    <t>12</t>
  </si>
  <si>
    <t xml:space="preserve">El. instalační krabice F12 IP55 85x85x40mm </t>
  </si>
  <si>
    <t>13</t>
  </si>
  <si>
    <t>CYKY-J 3x1,5</t>
  </si>
  <si>
    <t>14</t>
  </si>
  <si>
    <t>Plochý RGB kabel</t>
  </si>
  <si>
    <t>15</t>
  </si>
  <si>
    <t>El. instal. trubka ohebná EN1425</t>
  </si>
  <si>
    <t>Celkem za materiály:</t>
  </si>
  <si>
    <t>Dodávky zařízení (specifikace)</t>
  </si>
  <si>
    <t>Celková kordinace a plánování práce</t>
  </si>
  <si>
    <t>Revize elektroinstalace</t>
  </si>
  <si>
    <t>Celkem za dodávky:</t>
  </si>
  <si>
    <t>STAVEBNÍ ÚPRAVY PROSTOR SPRCH PRO VEŘEJNOST MUŽI A ŽENY
KRYTÉHO BAZÉNU V NOVÉM JIČÍNĚ</t>
  </si>
  <si>
    <t>Část:</t>
  </si>
  <si>
    <t>Název Akce:</t>
  </si>
  <si>
    <t>(*) byl upraven z důvodu zaokrouhlení</t>
  </si>
  <si>
    <t xml:space="preserve">Výkaz výměr elektroinstalace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</si>
</sst>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5]#,##0.00;\-#,##0.00"/>
    <numFmt numFmtId="165" formatCode="#,##0.00_ ;\-#,##0.00\ "/>
    <numFmt numFmtId="166" formatCode="#,##0.00\ &quot;Kč&quot;"/>
    <numFmt numFmtId="167" formatCode="#,##0.00\ _K_č"/>
    <numFmt numFmtId="168" formatCode="#,##0\ &quot;Kč&quot;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b/>
      <sz val="9.75"/>
      <color rgb="FF000080"/>
      <name val="Arial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9.75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0" fillId="0" borderId="0"/>
  </cellStyleXfs>
  <cellXfs count="79">
    <xf numFmtId="0" fontId="1" fillId="0" borderId="0" xfId="0" applyFont="1" applyFill="1" applyBorder="1"/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right" vertical="top" wrapText="1" readingOrder="1"/>
    </xf>
    <xf numFmtId="0" fontId="5" fillId="0" borderId="10" xfId="1" applyNumberFormat="1" applyFont="1" applyFill="1" applyBorder="1" applyAlignment="1">
      <alignment horizontal="right" vertical="top" wrapText="1" readingOrder="1"/>
    </xf>
    <xf numFmtId="0" fontId="5" fillId="0" borderId="10" xfId="1" applyNumberFormat="1" applyFont="1" applyFill="1" applyBorder="1" applyAlignment="1">
      <alignment horizontal="right" vertical="center" wrapText="1" readingOrder="1"/>
    </xf>
    <xf numFmtId="167" fontId="1" fillId="0" borderId="0" xfId="0" applyNumberFormat="1" applyFont="1" applyFill="1" applyBorder="1"/>
    <xf numFmtId="164" fontId="6" fillId="0" borderId="0" xfId="1" applyNumberFormat="1" applyFont="1" applyFill="1" applyBorder="1" applyAlignment="1" applyProtection="1">
      <alignment horizontal="right" vertical="top" wrapText="1" readingOrder="1"/>
      <protection locked="0"/>
    </xf>
    <xf numFmtId="166" fontId="1" fillId="0" borderId="0" xfId="0" applyNumberFormat="1" applyFont="1" applyFill="1" applyBorder="1"/>
    <xf numFmtId="168" fontId="8" fillId="0" borderId="0" xfId="1" applyNumberFormat="1" applyFont="1" applyFill="1" applyBorder="1" applyAlignment="1">
      <alignment horizontal="right" vertical="top" wrapText="1" readingOrder="1"/>
    </xf>
    <xf numFmtId="168" fontId="8" fillId="0" borderId="7" xfId="1" applyNumberFormat="1" applyFont="1" applyFill="1" applyBorder="1" applyAlignment="1">
      <alignment horizontal="right" vertical="top" wrapText="1" readingOrder="1"/>
    </xf>
    <xf numFmtId="0" fontId="2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3" fillId="2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5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4" fontId="6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4" fontId="12" fillId="0" borderId="0" xfId="1" applyNumberFormat="1" applyFont="1" applyFill="1" applyBorder="1" applyAlignment="1">
      <alignment horizontal="right" vertical="top" wrapText="1" readingOrder="1"/>
    </xf>
    <xf numFmtId="4" fontId="5" fillId="0" borderId="0" xfId="1" applyNumberFormat="1" applyFont="1" applyFill="1" applyBorder="1" applyAlignment="1">
      <alignment horizontal="right"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4" fontId="13" fillId="0" borderId="0" xfId="0" applyNumberFormat="1" applyFont="1" applyFill="1" applyBorder="1"/>
    <xf numFmtId="4" fontId="14" fillId="0" borderId="0" xfId="0" applyNumberFormat="1" applyFont="1" applyFill="1" applyBorder="1"/>
    <xf numFmtId="0" fontId="5" fillId="0" borderId="9" xfId="1" applyNumberFormat="1" applyFont="1" applyFill="1" applyBorder="1" applyAlignment="1">
      <alignment horizontal="left" vertical="center" wrapText="1" readingOrder="1"/>
    </xf>
    <xf numFmtId="0" fontId="5" fillId="0" borderId="9" xfId="1" applyNumberFormat="1" applyFont="1" applyFill="1" applyBorder="1" applyAlignment="1">
      <alignment vertical="center" wrapText="1" readingOrder="1"/>
    </xf>
    <xf numFmtId="4" fontId="12" fillId="0" borderId="9" xfId="1" applyNumberFormat="1" applyFont="1" applyFill="1" applyBorder="1" applyAlignment="1">
      <alignment horizontal="right" vertical="center" wrapText="1" readingOrder="1"/>
    </xf>
    <xf numFmtId="4" fontId="5" fillId="0" borderId="9" xfId="1" applyNumberFormat="1" applyFont="1" applyFill="1" applyBorder="1" applyAlignment="1">
      <alignment horizontal="right" vertical="center" wrapText="1" readingOrder="1"/>
    </xf>
    <xf numFmtId="4" fontId="1" fillId="0" borderId="9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vertical="top" wrapText="1" readingOrder="1"/>
    </xf>
    <xf numFmtId="168" fontId="8" fillId="0" borderId="0" xfId="1" applyNumberFormat="1" applyFont="1" applyFill="1" applyBorder="1" applyAlignment="1">
      <alignment horizontal="right" vertical="top" wrapText="1" readingOrder="1"/>
    </xf>
    <xf numFmtId="168" fontId="1" fillId="0" borderId="0" xfId="0" applyNumberFormat="1" applyFont="1" applyFill="1" applyBorder="1"/>
    <xf numFmtId="166" fontId="8" fillId="0" borderId="0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16" fillId="0" borderId="0" xfId="1" applyNumberFormat="1" applyFont="1" applyFill="1" applyBorder="1" applyAlignment="1">
      <alignment vertical="top" wrapText="1" readingOrder="1"/>
    </xf>
    <xf numFmtId="0" fontId="14" fillId="0" borderId="0" xfId="0" applyFont="1" applyFill="1" applyBorder="1"/>
    <xf numFmtId="0" fontId="7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right" vertical="top" wrapText="1" readingOrder="1"/>
    </xf>
    <xf numFmtId="168" fontId="8" fillId="0" borderId="7" xfId="1" applyNumberFormat="1" applyFont="1" applyFill="1" applyBorder="1" applyAlignment="1">
      <alignment horizontal="right" vertical="top" wrapText="1" readingOrder="1"/>
    </xf>
    <xf numFmtId="168" fontId="1" fillId="0" borderId="7" xfId="1" applyNumberFormat="1" applyFont="1" applyFill="1" applyBorder="1" applyAlignment="1">
      <alignment vertical="top" wrapText="1"/>
    </xf>
    <xf numFmtId="166" fontId="15" fillId="0" borderId="7" xfId="1" applyNumberFormat="1" applyFont="1" applyFill="1" applyBorder="1" applyAlignment="1">
      <alignment horizontal="right" vertical="top" wrapText="1" readingOrder="1"/>
    </xf>
    <xf numFmtId="166" fontId="1" fillId="0" borderId="7" xfId="1" applyNumberFormat="1" applyFont="1" applyFill="1" applyBorder="1" applyAlignment="1">
      <alignment vertical="top" wrapText="1"/>
    </xf>
    <xf numFmtId="166" fontId="5" fillId="0" borderId="10" xfId="1" applyNumberFormat="1" applyFont="1" applyFill="1" applyBorder="1" applyAlignment="1">
      <alignment horizontal="right" vertical="center" wrapText="1" readingOrder="1"/>
    </xf>
    <xf numFmtId="166" fontId="1" fillId="0" borderId="10" xfId="1" applyNumberFormat="1" applyFont="1" applyFill="1" applyBorder="1" applyAlignment="1">
      <alignment vertical="top" wrapText="1"/>
    </xf>
    <xf numFmtId="2" fontId="6" fillId="0" borderId="0" xfId="1" applyNumberFormat="1" applyFont="1" applyFill="1" applyBorder="1" applyAlignment="1">
      <alignment horizontal="right" vertical="top" wrapText="1" readingOrder="1"/>
    </xf>
    <xf numFmtId="2" fontId="1" fillId="0" borderId="0" xfId="0" applyNumberFormat="1" applyFont="1" applyFill="1" applyBorder="1"/>
    <xf numFmtId="0" fontId="5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164" fontId="6" fillId="0" borderId="0" xfId="1" applyNumberFormat="1" applyFont="1" applyFill="1" applyBorder="1" applyAlignment="1">
      <alignment horizontal="right" vertical="top" wrapText="1" readingOrder="1"/>
    </xf>
    <xf numFmtId="0" fontId="5" fillId="0" borderId="10" xfId="1" applyNumberFormat="1" applyFont="1" applyFill="1" applyBorder="1" applyAlignment="1">
      <alignment vertical="top" wrapText="1" readingOrder="1"/>
    </xf>
    <xf numFmtId="167" fontId="8" fillId="0" borderId="7" xfId="1" applyNumberFormat="1" applyFont="1" applyFill="1" applyBorder="1" applyAlignment="1">
      <alignment horizontal="right" vertical="top" wrapText="1" readingOrder="1"/>
    </xf>
    <xf numFmtId="167" fontId="1" fillId="0" borderId="7" xfId="1" applyNumberFormat="1" applyFont="1" applyFill="1" applyBorder="1" applyAlignment="1">
      <alignment vertical="top" wrapText="1"/>
    </xf>
    <xf numFmtId="167" fontId="8" fillId="0" borderId="0" xfId="1" applyNumberFormat="1" applyFont="1" applyFill="1" applyBorder="1" applyAlignment="1">
      <alignment horizontal="right" vertical="top" wrapText="1" readingOrder="1"/>
    </xf>
    <xf numFmtId="167" fontId="1" fillId="0" borderId="0" xfId="0" applyNumberFormat="1" applyFont="1" applyFill="1" applyBorder="1"/>
    <xf numFmtId="166" fontId="6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NumberFormat="1" applyFont="1" applyFill="1" applyBorder="1"/>
    <xf numFmtId="166" fontId="8" fillId="0" borderId="7" xfId="1" applyNumberFormat="1" applyFont="1" applyFill="1" applyBorder="1" applyAlignment="1">
      <alignment horizontal="right" vertical="top" wrapText="1" readingOrder="1"/>
    </xf>
    <xf numFmtId="166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5" fillId="0" borderId="10" xfId="1" applyNumberFormat="1" applyFont="1" applyFill="1" applyBorder="1" applyAlignment="1">
      <alignment horizontal="right" vertical="center" wrapText="1" readingOrder="1"/>
    </xf>
    <xf numFmtId="0" fontId="5" fillId="0" borderId="10" xfId="1" applyNumberFormat="1" applyFont="1" applyFill="1" applyBorder="1" applyAlignment="1">
      <alignment vertical="center" wrapText="1" readingOrder="1"/>
    </xf>
    <xf numFmtId="165" fontId="6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000080"/>
      <rgbColor rgb="0000FFFF"/>
      <rgbColor rgb="00800000"/>
      <rgbColor rgb="00008000"/>
      <rgbColor rgb="00FF00FF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AA40"/>
  <sheetViews>
    <sheetView showGridLines="0" view="pageBreakPreview" zoomScaleNormal="100" zoomScaleSheetLayoutView="100" workbookViewId="0">
      <pane ySplit="1" topLeftCell="A2" activePane="bottomLeft" state="frozen"/>
      <selection pane="bottomLeft" activeCell="S41" sqref="S41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0.42578125" customWidth="1"/>
    <col min="8" max="8" width="2" customWidth="1"/>
    <col min="9" max="9" width="0.42578125" customWidth="1"/>
    <col min="10" max="10" width="0" hidden="1" customWidth="1"/>
    <col min="11" max="11" width="7.85546875" customWidth="1"/>
    <col min="12" max="12" width="4.85546875" customWidth="1"/>
    <col min="13" max="13" width="5.7109375" customWidth="1"/>
    <col min="14" max="14" width="0" hidden="1" customWidth="1"/>
    <col min="15" max="15" width="9.7109375" customWidth="1"/>
    <col min="16" max="16" width="0" hidden="1" customWidth="1"/>
    <col min="17" max="17" width="5.7109375" customWidth="1"/>
    <col min="18" max="18" width="15.7109375" customWidth="1"/>
    <col min="19" max="19" width="8.5703125" customWidth="1"/>
    <col min="20" max="20" width="3" customWidth="1"/>
    <col min="21" max="21" width="10.42578125" customWidth="1"/>
    <col min="22" max="22" width="2.85546875" customWidth="1"/>
    <col min="23" max="23" width="2" customWidth="1"/>
    <col min="24" max="24" width="7.140625" customWidth="1"/>
    <col min="25" max="25" width="0" hidden="1" customWidth="1"/>
    <col min="26" max="26" width="1.28515625" customWidth="1"/>
    <col min="27" max="28" width="0.5703125" customWidth="1"/>
  </cols>
  <sheetData>
    <row r="1" spans="2:27" ht="0" hidden="1" customHeight="1" x14ac:dyDescent="0.25"/>
    <row r="2" spans="2:27" ht="2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5.65" customHeight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5"/>
    </row>
    <row r="4" spans="2:27" ht="32.25" customHeight="1" x14ac:dyDescent="0.25">
      <c r="B4" s="6"/>
      <c r="C4" s="1"/>
      <c r="D4" s="1"/>
      <c r="E4" s="20" t="s">
        <v>114</v>
      </c>
      <c r="F4" s="21"/>
      <c r="G4" s="21"/>
      <c r="H4" s="21"/>
      <c r="I4" s="21"/>
      <c r="J4" s="21"/>
      <c r="K4" s="21"/>
      <c r="L4" s="22" t="s">
        <v>112</v>
      </c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1"/>
      <c r="Z4" s="7"/>
      <c r="AA4" s="5"/>
    </row>
    <row r="5" spans="2:27" ht="16.350000000000001" customHeight="1" x14ac:dyDescent="0.25">
      <c r="B5" s="6"/>
      <c r="C5" s="1"/>
      <c r="D5" s="1"/>
      <c r="E5" s="20" t="s">
        <v>113</v>
      </c>
      <c r="F5" s="21"/>
      <c r="G5" s="21"/>
      <c r="H5" s="21"/>
      <c r="I5" s="21"/>
      <c r="J5" s="21"/>
      <c r="K5" s="21"/>
      <c r="L5" s="22" t="s">
        <v>116</v>
      </c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1"/>
      <c r="Z5" s="7"/>
      <c r="AA5" s="5"/>
    </row>
    <row r="6" spans="2:27" ht="0" hidden="1" customHeight="1" x14ac:dyDescent="0.25">
      <c r="B6" s="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7"/>
      <c r="AA6" s="5"/>
    </row>
    <row r="7" spans="2:27" ht="2.85" customHeight="1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5"/>
    </row>
    <row r="8" spans="2:27" ht="2.85" customHeight="1" x14ac:dyDescent="0.25">
      <c r="B8" s="1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2:27" ht="0" hidden="1" customHeight="1" x14ac:dyDescent="0.25"/>
    <row r="10" spans="2:27" ht="14.1" customHeight="1" x14ac:dyDescent="0.25"/>
    <row r="11" spans="2:27" ht="2.85" customHeight="1" x14ac:dyDescent="0.25"/>
    <row r="12" spans="2:27" ht="0" hidden="1" customHeight="1" x14ac:dyDescent="0.25"/>
    <row r="13" spans="2:27" ht="17.100000000000001" customHeight="1" x14ac:dyDescent="0.25">
      <c r="B13" s="23" t="s">
        <v>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</row>
    <row r="14" spans="2:27" ht="2.85" customHeight="1" x14ac:dyDescent="0.25"/>
    <row r="15" spans="2:27" ht="11.45" customHeight="1" x14ac:dyDescent="0.25">
      <c r="B15" s="25" t="s">
        <v>1</v>
      </c>
      <c r="C15" s="26"/>
      <c r="D15" s="26"/>
      <c r="E15" s="26"/>
      <c r="F15" s="27" t="s">
        <v>2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5" t="s">
        <v>3</v>
      </c>
      <c r="U15" s="26"/>
      <c r="V15" s="25" t="s">
        <v>4</v>
      </c>
      <c r="W15" s="26"/>
      <c r="X15" s="26"/>
      <c r="Y15" s="26"/>
      <c r="Z15" s="26"/>
      <c r="AA15" s="26"/>
    </row>
    <row r="16" spans="2:27" ht="11.45" customHeight="1" x14ac:dyDescent="0.25">
      <c r="B16" s="28" t="s">
        <v>5</v>
      </c>
      <c r="C16" s="24"/>
      <c r="D16" s="24"/>
      <c r="E16" s="24"/>
      <c r="F16" s="29" t="s">
        <v>6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30" t="s">
        <v>7</v>
      </c>
      <c r="U16" s="24"/>
      <c r="V16" s="30" t="s">
        <v>7</v>
      </c>
      <c r="W16" s="24"/>
      <c r="X16" s="24"/>
      <c r="Y16" s="24"/>
      <c r="Z16" s="24"/>
      <c r="AA16" s="24"/>
    </row>
    <row r="17" spans="2:27" ht="11.25" customHeight="1" x14ac:dyDescent="0.25">
      <c r="B17" s="31" t="s">
        <v>8</v>
      </c>
      <c r="C17" s="24"/>
      <c r="D17" s="24"/>
      <c r="E17" s="24"/>
      <c r="F17" s="32" t="s">
        <v>9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33">
        <f>'Položky všech ceníků'!B7</f>
        <v>0</v>
      </c>
      <c r="U17" s="34"/>
      <c r="V17" s="33">
        <f>T17</f>
        <v>0</v>
      </c>
      <c r="W17" s="34"/>
      <c r="X17" s="34"/>
      <c r="Y17" s="34"/>
      <c r="Z17" s="34"/>
      <c r="AA17" s="34"/>
    </row>
    <row r="18" spans="2:27" ht="11.45" customHeight="1" x14ac:dyDescent="0.25">
      <c r="B18" s="31" t="s">
        <v>10</v>
      </c>
      <c r="C18" s="24"/>
      <c r="D18" s="24"/>
      <c r="E18" s="24"/>
      <c r="F18" s="32" t="s">
        <v>11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33">
        <f>'Položky všech ceníků'!B25</f>
        <v>0</v>
      </c>
      <c r="U18" s="34"/>
      <c r="V18" s="33">
        <f>T18</f>
        <v>0</v>
      </c>
      <c r="W18" s="34"/>
      <c r="X18" s="34"/>
      <c r="Y18" s="34"/>
      <c r="Z18" s="34"/>
      <c r="AA18" s="34"/>
    </row>
    <row r="19" spans="2:27" ht="11.45" customHeight="1" x14ac:dyDescent="0.25">
      <c r="B19" s="31" t="s">
        <v>12</v>
      </c>
      <c r="C19" s="24"/>
      <c r="D19" s="24"/>
      <c r="E19" s="24"/>
      <c r="F19" s="32" t="s">
        <v>13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33">
        <f>'Položky všech ceníků'!B51</f>
        <v>0</v>
      </c>
      <c r="U19" s="34"/>
      <c r="V19" s="33">
        <f>T19</f>
        <v>0</v>
      </c>
      <c r="W19" s="34"/>
      <c r="X19" s="34"/>
      <c r="Y19" s="34"/>
      <c r="Z19" s="34"/>
      <c r="AA19" s="34"/>
    </row>
    <row r="20" spans="2:27" ht="11.45" customHeight="1" x14ac:dyDescent="0.25">
      <c r="B20" s="31" t="s">
        <v>14</v>
      </c>
      <c r="C20" s="24"/>
      <c r="D20" s="24"/>
      <c r="E20" s="24"/>
      <c r="F20" s="32" t="s">
        <v>15</v>
      </c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33">
        <f>'Položky všech ceníků'!K111</f>
        <v>0</v>
      </c>
      <c r="U20" s="34"/>
      <c r="V20" s="33">
        <f>T20</f>
        <v>0</v>
      </c>
      <c r="W20" s="34"/>
      <c r="X20" s="34"/>
      <c r="Y20" s="34"/>
      <c r="Z20" s="34"/>
      <c r="AA20" s="34"/>
    </row>
    <row r="21" spans="2:27" ht="11.25" customHeight="1" x14ac:dyDescent="0.25">
      <c r="B21" s="28" t="s">
        <v>7</v>
      </c>
      <c r="C21" s="24"/>
      <c r="D21" s="24"/>
      <c r="E21" s="24"/>
      <c r="F21" s="29" t="s">
        <v>16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35">
        <f>T20+T19+T18+T17</f>
        <v>0</v>
      </c>
      <c r="U21" s="35"/>
      <c r="V21" s="35">
        <f>V20+V19+V18+V17</f>
        <v>0</v>
      </c>
      <c r="W21" s="34"/>
      <c r="X21" s="34"/>
      <c r="Y21" s="34"/>
      <c r="Z21" s="34"/>
      <c r="AA21" s="34"/>
    </row>
    <row r="22" spans="2:27" ht="11.45" customHeight="1" x14ac:dyDescent="0.25">
      <c r="B22" s="31" t="s">
        <v>7</v>
      </c>
      <c r="C22" s="24"/>
      <c r="D22" s="24"/>
      <c r="E22" s="24"/>
      <c r="F22" s="32" t="s">
        <v>7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33" t="s">
        <v>7</v>
      </c>
      <c r="U22" s="34"/>
      <c r="V22" s="33" t="s">
        <v>7</v>
      </c>
      <c r="W22" s="34"/>
      <c r="X22" s="34"/>
      <c r="Y22" s="34"/>
      <c r="Z22" s="34"/>
      <c r="AA22" s="34"/>
    </row>
    <row r="23" spans="2:27" ht="11.45" customHeight="1" x14ac:dyDescent="0.25">
      <c r="B23" s="28" t="s">
        <v>17</v>
      </c>
      <c r="C23" s="24"/>
      <c r="D23" s="24"/>
      <c r="E23" s="24"/>
      <c r="F23" s="29" t="s">
        <v>18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36" t="s">
        <v>7</v>
      </c>
      <c r="U23" s="34"/>
      <c r="V23" s="36" t="s">
        <v>7</v>
      </c>
      <c r="W23" s="34"/>
      <c r="X23" s="34"/>
      <c r="Y23" s="34"/>
      <c r="Z23" s="34"/>
      <c r="AA23" s="34"/>
    </row>
    <row r="24" spans="2:27" ht="11.45" customHeight="1" x14ac:dyDescent="0.25">
      <c r="B24" s="31" t="s">
        <v>19</v>
      </c>
      <c r="C24" s="24"/>
      <c r="D24" s="24"/>
      <c r="E24" s="24"/>
      <c r="F24" s="32" t="s">
        <v>20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37">
        <f>'Položky všech ceníků'!B123</f>
        <v>0</v>
      </c>
      <c r="U24" s="34"/>
      <c r="V24" s="33">
        <f>T24</f>
        <v>0</v>
      </c>
      <c r="W24" s="34"/>
      <c r="X24" s="34"/>
      <c r="Y24" s="34"/>
      <c r="Z24" s="34"/>
      <c r="AA24" s="34"/>
    </row>
    <row r="25" spans="2:27" ht="11.25" customHeight="1" x14ac:dyDescent="0.25">
      <c r="B25" s="28" t="s">
        <v>7</v>
      </c>
      <c r="C25" s="24"/>
      <c r="D25" s="24"/>
      <c r="E25" s="24"/>
      <c r="F25" s="29" t="s">
        <v>21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35">
        <f>T24</f>
        <v>0</v>
      </c>
      <c r="U25" s="38"/>
      <c r="V25" s="36">
        <f>T25</f>
        <v>0</v>
      </c>
      <c r="W25" s="34"/>
      <c r="X25" s="34"/>
      <c r="Y25" s="34"/>
      <c r="Z25" s="34"/>
      <c r="AA25" s="34"/>
    </row>
    <row r="26" spans="2:27" ht="11.45" customHeight="1" x14ac:dyDescent="0.25">
      <c r="B26" s="31" t="s">
        <v>7</v>
      </c>
      <c r="C26" s="24"/>
      <c r="D26" s="24"/>
      <c r="E26" s="24"/>
      <c r="F26" s="32" t="s">
        <v>7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33" t="s">
        <v>7</v>
      </c>
      <c r="U26" s="34"/>
      <c r="V26" s="33" t="s">
        <v>7</v>
      </c>
      <c r="W26" s="34"/>
      <c r="X26" s="34"/>
      <c r="Y26" s="34"/>
      <c r="Z26" s="34"/>
      <c r="AA26" s="34"/>
    </row>
    <row r="27" spans="2:27" ht="11.45" customHeight="1" x14ac:dyDescent="0.25">
      <c r="B27" s="28" t="s">
        <v>22</v>
      </c>
      <c r="C27" s="24"/>
      <c r="D27" s="24"/>
      <c r="E27" s="24"/>
      <c r="F27" s="29" t="s">
        <v>23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36" t="s">
        <v>7</v>
      </c>
      <c r="U27" s="34"/>
      <c r="V27" s="36" t="s">
        <v>7</v>
      </c>
      <c r="W27" s="34"/>
      <c r="X27" s="34"/>
      <c r="Y27" s="34"/>
      <c r="Z27" s="34"/>
      <c r="AA27" s="34"/>
    </row>
    <row r="28" spans="2:27" ht="11.45" customHeight="1" x14ac:dyDescent="0.25">
      <c r="B28" s="31" t="s">
        <v>24</v>
      </c>
      <c r="C28" s="24"/>
      <c r="D28" s="24"/>
      <c r="E28" s="24"/>
      <c r="F28" s="32" t="s">
        <v>25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37">
        <f>(T24+T20+T19+T18+T17)*0.01</f>
        <v>0</v>
      </c>
      <c r="U28" s="39"/>
      <c r="V28" s="33">
        <f>(V24+V20+V19+V18+V17)*0.01</f>
        <v>0</v>
      </c>
      <c r="W28" s="34"/>
      <c r="X28" s="34"/>
      <c r="Y28" s="34"/>
      <c r="Z28" s="34"/>
      <c r="AA28" s="34"/>
    </row>
    <row r="29" spans="2:27" ht="11.45" customHeight="1" x14ac:dyDescent="0.25">
      <c r="B29" s="28" t="s">
        <v>7</v>
      </c>
      <c r="C29" s="24"/>
      <c r="D29" s="24"/>
      <c r="E29" s="24"/>
      <c r="F29" s="29" t="s">
        <v>26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35">
        <f>T28</f>
        <v>0</v>
      </c>
      <c r="U29" s="34"/>
      <c r="V29" s="35">
        <f>V28</f>
        <v>0</v>
      </c>
      <c r="W29" s="34"/>
      <c r="X29" s="34"/>
      <c r="Y29" s="34"/>
      <c r="Z29" s="34"/>
      <c r="AA29" s="34"/>
    </row>
    <row r="30" spans="2:27" ht="11.25" customHeight="1" x14ac:dyDescent="0.25">
      <c r="B30" s="31" t="s">
        <v>7</v>
      </c>
      <c r="C30" s="24"/>
      <c r="D30" s="24"/>
      <c r="E30" s="24"/>
      <c r="F30" s="32" t="s">
        <v>7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31" t="s">
        <v>7</v>
      </c>
      <c r="U30" s="24"/>
      <c r="V30" s="31" t="s">
        <v>7</v>
      </c>
      <c r="W30" s="24"/>
      <c r="X30" s="24"/>
      <c r="Y30" s="24"/>
      <c r="Z30" s="24"/>
      <c r="AA30" s="24"/>
    </row>
    <row r="31" spans="2:27" ht="11.45" customHeight="1" x14ac:dyDescent="0.25">
      <c r="B31" s="40" t="s">
        <v>27</v>
      </c>
      <c r="C31" s="26"/>
      <c r="D31" s="26"/>
      <c r="E31" s="26"/>
      <c r="F31" s="41" t="s">
        <v>28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42">
        <f>T25+T21+T28</f>
        <v>0</v>
      </c>
      <c r="U31" s="42"/>
      <c r="V31" s="43">
        <f>V28+V24+V20+V19+V18+V17</f>
        <v>0</v>
      </c>
      <c r="W31" s="44"/>
      <c r="X31" s="44"/>
      <c r="Y31" s="44"/>
      <c r="Z31" s="44"/>
      <c r="AA31" s="44"/>
    </row>
    <row r="32" spans="2:27" ht="14.25" customHeight="1" x14ac:dyDescent="0.25"/>
    <row r="33" spans="2:27" x14ac:dyDescent="0.25">
      <c r="B33" s="52" t="s">
        <v>7</v>
      </c>
      <c r="C33" s="53"/>
      <c r="D33" s="53"/>
      <c r="E33" s="53"/>
      <c r="F33" s="53"/>
      <c r="G33" s="53"/>
      <c r="H33" s="53"/>
      <c r="I33" s="53"/>
      <c r="K33" s="54" t="s">
        <v>29</v>
      </c>
      <c r="L33" s="53"/>
      <c r="M33" s="53"/>
      <c r="N33" s="54" t="s">
        <v>30</v>
      </c>
      <c r="O33" s="53"/>
      <c r="P33" s="53"/>
      <c r="Q33" s="53"/>
      <c r="R33" s="12" t="s">
        <v>31</v>
      </c>
    </row>
    <row r="34" spans="2:27" x14ac:dyDescent="0.25">
      <c r="B34" s="54" t="s">
        <v>32</v>
      </c>
      <c r="C34" s="53"/>
      <c r="D34" s="53"/>
      <c r="E34" s="53"/>
      <c r="F34" s="53"/>
      <c r="G34" s="53"/>
      <c r="H34" s="53"/>
      <c r="I34" s="53"/>
      <c r="J34" s="11"/>
      <c r="K34" s="55">
        <f>V31</f>
        <v>0</v>
      </c>
      <c r="L34" s="56"/>
      <c r="M34" s="56"/>
      <c r="N34" s="57">
        <f>R34-K34</f>
        <v>0</v>
      </c>
      <c r="O34" s="58"/>
      <c r="P34" s="58"/>
      <c r="Q34" s="58"/>
      <c r="R34" s="19">
        <f>K34*1.21</f>
        <v>0</v>
      </c>
    </row>
    <row r="35" spans="2:27" ht="0" hidden="1" customHeight="1" x14ac:dyDescent="0.25"/>
    <row r="36" spans="2:27" ht="3" customHeight="1" x14ac:dyDescent="0.25"/>
    <row r="37" spans="2:27" x14ac:dyDescent="0.25">
      <c r="B37" s="45" t="s">
        <v>33</v>
      </c>
      <c r="C37" s="24"/>
      <c r="D37" s="24"/>
      <c r="E37" s="24"/>
      <c r="F37" s="24"/>
      <c r="G37" s="24"/>
      <c r="H37" s="24"/>
      <c r="I37" s="24"/>
      <c r="K37" s="46">
        <f>K34</f>
        <v>0</v>
      </c>
      <c r="L37" s="47"/>
      <c r="M37" s="47"/>
      <c r="N37" s="17"/>
      <c r="O37" s="48">
        <f>N34</f>
        <v>0</v>
      </c>
      <c r="P37" s="49"/>
      <c r="Q37" s="49"/>
      <c r="R37" s="18">
        <f>R34</f>
        <v>0</v>
      </c>
    </row>
    <row r="38" spans="2:27" ht="2.85" customHeight="1" x14ac:dyDescent="0.25"/>
    <row r="39" spans="2:27" ht="11.25" customHeight="1" x14ac:dyDescent="0.25">
      <c r="B39" s="50" t="s">
        <v>115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</row>
    <row r="40" spans="2:27" ht="5.65" customHeight="1" x14ac:dyDescent="0.25"/>
  </sheetData>
  <sheetProtection algorithmName="SHA-512" hashValue="zRLdcIl6LWcdv/QZLXFQOiflsWySIR0l9dqGE++ZpMx/A/RnTBomgB4EjwHrYeomkAkuic5/kUvkoPkwDqdfwA==" saltValue="M3y/RY1h3b6L42YjDMZOEA==" spinCount="100000" sheet="1" objects="1" scenarios="1"/>
  <mergeCells count="83">
    <mergeCell ref="B39:AA39"/>
    <mergeCell ref="B33:I33"/>
    <mergeCell ref="K33:M33"/>
    <mergeCell ref="N33:Q33"/>
    <mergeCell ref="B34:I34"/>
    <mergeCell ref="K34:M34"/>
    <mergeCell ref="N34:Q34"/>
    <mergeCell ref="B31:E31"/>
    <mergeCell ref="F31:S31"/>
    <mergeCell ref="T31:U31"/>
    <mergeCell ref="V31:AA31"/>
    <mergeCell ref="B37:I37"/>
    <mergeCell ref="K37:M37"/>
    <mergeCell ref="O37:Q37"/>
    <mergeCell ref="B29:E29"/>
    <mergeCell ref="F29:S29"/>
    <mergeCell ref="T29:U29"/>
    <mergeCell ref="V29:AA29"/>
    <mergeCell ref="B30:E30"/>
    <mergeCell ref="F30:S30"/>
    <mergeCell ref="T30:U30"/>
    <mergeCell ref="V30:AA30"/>
    <mergeCell ref="B27:E27"/>
    <mergeCell ref="F27:S27"/>
    <mergeCell ref="T27:U27"/>
    <mergeCell ref="V27:AA27"/>
    <mergeCell ref="B28:E28"/>
    <mergeCell ref="F28:S28"/>
    <mergeCell ref="T28:U28"/>
    <mergeCell ref="V28:AA28"/>
    <mergeCell ref="B25:E25"/>
    <mergeCell ref="F25:S25"/>
    <mergeCell ref="T25:U25"/>
    <mergeCell ref="V25:AA25"/>
    <mergeCell ref="B26:E26"/>
    <mergeCell ref="F26:S26"/>
    <mergeCell ref="T26:U26"/>
    <mergeCell ref="V26:AA26"/>
    <mergeCell ref="B23:E23"/>
    <mergeCell ref="F23:S23"/>
    <mergeCell ref="T23:U23"/>
    <mergeCell ref="V23:AA23"/>
    <mergeCell ref="B24:E24"/>
    <mergeCell ref="F24:S24"/>
    <mergeCell ref="T24:U24"/>
    <mergeCell ref="V24:AA24"/>
    <mergeCell ref="B21:E21"/>
    <mergeCell ref="F21:S21"/>
    <mergeCell ref="T21:U21"/>
    <mergeCell ref="V21:AA21"/>
    <mergeCell ref="B22:E22"/>
    <mergeCell ref="F22:S22"/>
    <mergeCell ref="T22:U22"/>
    <mergeCell ref="V22:AA22"/>
    <mergeCell ref="B19:E19"/>
    <mergeCell ref="F19:S19"/>
    <mergeCell ref="T19:U19"/>
    <mergeCell ref="V19:AA19"/>
    <mergeCell ref="B20:E20"/>
    <mergeCell ref="F20:S20"/>
    <mergeCell ref="T20:U20"/>
    <mergeCell ref="V20:AA20"/>
    <mergeCell ref="B17:E17"/>
    <mergeCell ref="F17:S17"/>
    <mergeCell ref="T17:U17"/>
    <mergeCell ref="V17:AA17"/>
    <mergeCell ref="B18:E18"/>
    <mergeCell ref="F18:S18"/>
    <mergeCell ref="T18:U18"/>
    <mergeCell ref="V18:AA18"/>
    <mergeCell ref="B15:E15"/>
    <mergeCell ref="F15:S15"/>
    <mergeCell ref="T15:U15"/>
    <mergeCell ref="V15:AA15"/>
    <mergeCell ref="B16:E16"/>
    <mergeCell ref="F16:S16"/>
    <mergeCell ref="T16:U16"/>
    <mergeCell ref="V16:AA16"/>
    <mergeCell ref="E4:K4"/>
    <mergeCell ref="L4:X4"/>
    <mergeCell ref="E5:K5"/>
    <mergeCell ref="L5:X5"/>
    <mergeCell ref="B13:AA13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AD134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AH43" sqref="AH4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5703125" customWidth="1"/>
    <col min="7" max="7" width="1.42578125" customWidth="1"/>
    <col min="8" max="8" width="0.5703125" customWidth="1"/>
    <col min="9" max="9" width="1.7109375" customWidth="1"/>
    <col min="10" max="10" width="0" hidden="1" customWidth="1"/>
    <col min="11" max="11" width="1.7109375" customWidth="1"/>
    <col min="12" max="12" width="0" hidden="1" customWidth="1"/>
    <col min="13" max="13" width="0.85546875" customWidth="1"/>
    <col min="14" max="14" width="1.85546875" customWidth="1"/>
    <col min="15" max="15" width="1.140625" customWidth="1"/>
    <col min="16" max="16" width="1.5703125" customWidth="1"/>
    <col min="17" max="17" width="0.7109375" customWidth="1"/>
    <col min="18" max="18" width="4.85546875" customWidth="1"/>
    <col min="19" max="20" width="6.28515625" customWidth="1"/>
    <col min="21" max="22" width="0.85546875" customWidth="1"/>
    <col min="23" max="23" width="19.140625" customWidth="1"/>
    <col min="24" max="24" width="11" customWidth="1"/>
    <col min="25" max="25" width="2.5703125" customWidth="1"/>
    <col min="26" max="26" width="6.42578125" customWidth="1"/>
    <col min="27" max="27" width="5" customWidth="1"/>
    <col min="28" max="28" width="1.28515625" customWidth="1"/>
    <col min="29" max="29" width="0.5703125" customWidth="1"/>
    <col min="30" max="30" width="11.140625" customWidth="1"/>
    <col min="31" max="31" width="0.5703125" customWidth="1"/>
  </cols>
  <sheetData>
    <row r="1" spans="2:30" ht="0" hidden="1" customHeight="1" x14ac:dyDescent="0.25"/>
    <row r="2" spans="2:30" ht="2.85" customHeight="1" x14ac:dyDescent="0.25"/>
    <row r="3" spans="2:30" ht="17.100000000000001" customHeight="1" x14ac:dyDescent="0.25">
      <c r="B3" s="23" t="s">
        <v>34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</row>
    <row r="4" spans="2:30" ht="2.85" customHeight="1" x14ac:dyDescent="0.25"/>
    <row r="5" spans="2:30" ht="24.75" customHeight="1" x14ac:dyDescent="0.25">
      <c r="B5" s="63" t="s">
        <v>35</v>
      </c>
      <c r="C5" s="64"/>
      <c r="D5" s="66" t="s">
        <v>36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6" t="s">
        <v>2</v>
      </c>
      <c r="R5" s="64"/>
      <c r="S5" s="64"/>
      <c r="T5" s="64"/>
      <c r="U5" s="64"/>
      <c r="V5" s="64"/>
      <c r="W5" s="64"/>
      <c r="X5" s="13" t="s">
        <v>37</v>
      </c>
      <c r="Y5" s="63" t="s">
        <v>38</v>
      </c>
      <c r="Z5" s="64"/>
      <c r="AA5" s="66" t="s">
        <v>39</v>
      </c>
      <c r="AB5" s="64"/>
      <c r="AC5" s="63" t="s">
        <v>40</v>
      </c>
      <c r="AD5" s="64"/>
    </row>
    <row r="6" spans="2:30" x14ac:dyDescent="0.25">
      <c r="B6" s="31">
        <v>1</v>
      </c>
      <c r="C6" s="24"/>
      <c r="D6" s="32" t="s">
        <v>41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32" t="s">
        <v>42</v>
      </c>
      <c r="R6" s="24"/>
      <c r="S6" s="24"/>
      <c r="T6" s="24"/>
      <c r="U6" s="24"/>
      <c r="V6" s="24"/>
      <c r="W6" s="24"/>
      <c r="X6" s="16"/>
      <c r="Y6" s="31" t="s">
        <v>43</v>
      </c>
      <c r="Z6" s="24"/>
      <c r="AA6" s="32" t="s">
        <v>44</v>
      </c>
      <c r="AB6" s="24"/>
      <c r="AC6" s="65">
        <f>Y6*X6</f>
        <v>0</v>
      </c>
      <c r="AD6" s="24"/>
    </row>
    <row r="7" spans="2:30" ht="11.25" customHeight="1" x14ac:dyDescent="0.25">
      <c r="B7" s="59">
        <f>AC6</f>
        <v>0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</row>
    <row r="8" spans="2:30" ht="2.85" customHeight="1" x14ac:dyDescent="0.25"/>
    <row r="9" spans="2:30" ht="11.25" customHeight="1" x14ac:dyDescent="0.25">
      <c r="B9" s="29" t="s">
        <v>45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2:30" ht="1.5" customHeight="1" x14ac:dyDescent="0.25"/>
    <row r="11" spans="2:30" ht="11.25" customHeight="1" x14ac:dyDescent="0.25">
      <c r="C11" s="31" t="s">
        <v>46</v>
      </c>
      <c r="D11" s="24"/>
      <c r="F11" s="61">
        <f>B7</f>
        <v>0</v>
      </c>
      <c r="G11" s="62"/>
      <c r="H11" s="62"/>
      <c r="I11" s="62"/>
      <c r="J11" s="62"/>
      <c r="K11" s="62"/>
      <c r="M11" s="32" t="s">
        <v>47</v>
      </c>
      <c r="N11" s="24"/>
      <c r="O11" s="24"/>
      <c r="P11" s="24"/>
      <c r="Q11" s="24"/>
      <c r="R11" s="24"/>
      <c r="S11" s="24"/>
      <c r="T11" s="24"/>
    </row>
    <row r="12" spans="2:30" ht="9.9499999999999993" customHeight="1" x14ac:dyDescent="0.25"/>
    <row r="13" spans="2:30" ht="11.45" customHeight="1" x14ac:dyDescent="0.25">
      <c r="B13" s="52" t="s">
        <v>7</v>
      </c>
      <c r="C13" s="53"/>
      <c r="D13" s="53"/>
      <c r="E13" s="53"/>
      <c r="F13" s="53"/>
      <c r="G13" s="53"/>
      <c r="H13" s="53"/>
      <c r="I13" s="53"/>
      <c r="K13" s="54" t="s">
        <v>3</v>
      </c>
      <c r="L13" s="53"/>
      <c r="M13" s="53"/>
      <c r="N13" s="53"/>
      <c r="O13" s="53"/>
      <c r="P13" s="53"/>
      <c r="Q13" s="53"/>
      <c r="R13" s="53"/>
      <c r="S13" s="53"/>
    </row>
    <row r="14" spans="2:30" ht="11.25" customHeight="1" x14ac:dyDescent="0.25">
      <c r="B14" s="54" t="s">
        <v>4</v>
      </c>
      <c r="C14" s="53"/>
      <c r="D14" s="53"/>
      <c r="E14" s="53"/>
      <c r="F14" s="53"/>
      <c r="G14" s="53"/>
      <c r="H14" s="53"/>
      <c r="I14" s="53"/>
      <c r="J14" s="11"/>
      <c r="K14" s="67">
        <f>F11</f>
        <v>0</v>
      </c>
      <c r="L14" s="68"/>
      <c r="M14" s="68"/>
      <c r="N14" s="68"/>
      <c r="O14" s="68"/>
      <c r="P14" s="68"/>
      <c r="Q14" s="68"/>
      <c r="R14" s="68"/>
      <c r="S14" s="68"/>
    </row>
    <row r="15" spans="2:30" ht="0" hidden="1" customHeight="1" x14ac:dyDescent="0.25">
      <c r="K15" s="15"/>
      <c r="L15" s="15"/>
      <c r="M15" s="15"/>
      <c r="N15" s="15"/>
      <c r="O15" s="15"/>
      <c r="P15" s="15"/>
      <c r="Q15" s="15"/>
      <c r="R15" s="15"/>
      <c r="S15" s="15"/>
    </row>
    <row r="16" spans="2:30" ht="3" customHeight="1" x14ac:dyDescent="0.25">
      <c r="K16" s="15"/>
      <c r="L16" s="15"/>
      <c r="M16" s="15"/>
      <c r="N16" s="15"/>
      <c r="O16" s="15"/>
      <c r="P16" s="15"/>
      <c r="Q16" s="15"/>
      <c r="R16" s="15"/>
      <c r="S16" s="15"/>
    </row>
    <row r="17" spans="2:30" ht="11.25" customHeight="1" x14ac:dyDescent="0.25">
      <c r="B17" s="45" t="s">
        <v>33</v>
      </c>
      <c r="C17" s="24"/>
      <c r="D17" s="24"/>
      <c r="E17" s="24"/>
      <c r="F17" s="24"/>
      <c r="G17" s="24"/>
      <c r="H17" s="24"/>
      <c r="I17" s="24"/>
      <c r="K17" s="69">
        <f>K14</f>
        <v>0</v>
      </c>
      <c r="L17" s="70"/>
      <c r="M17" s="70"/>
      <c r="N17" s="70"/>
      <c r="O17" s="70"/>
      <c r="P17" s="70"/>
      <c r="Q17" s="70"/>
      <c r="R17" s="70"/>
      <c r="S17" s="70"/>
    </row>
    <row r="18" spans="2:30" ht="5.65" customHeight="1" x14ac:dyDescent="0.25"/>
    <row r="19" spans="2:30" ht="2.85" customHeight="1" x14ac:dyDescent="0.25"/>
    <row r="20" spans="2:30" ht="0" hidden="1" customHeight="1" x14ac:dyDescent="0.25"/>
    <row r="21" spans="2:30" ht="17.100000000000001" customHeight="1" x14ac:dyDescent="0.25">
      <c r="B21" s="23" t="s">
        <v>48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2:30" ht="2.85" customHeight="1" x14ac:dyDescent="0.25"/>
    <row r="23" spans="2:30" ht="24" customHeight="1" x14ac:dyDescent="0.25">
      <c r="B23" s="63" t="s">
        <v>35</v>
      </c>
      <c r="C23" s="64"/>
      <c r="D23" s="66" t="s">
        <v>36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6" t="s">
        <v>2</v>
      </c>
      <c r="R23" s="64"/>
      <c r="S23" s="64"/>
      <c r="T23" s="64"/>
      <c r="U23" s="64"/>
      <c r="V23" s="64"/>
      <c r="W23" s="64"/>
      <c r="X23" s="13" t="s">
        <v>37</v>
      </c>
      <c r="Y23" s="63" t="s">
        <v>38</v>
      </c>
      <c r="Z23" s="64"/>
      <c r="AA23" s="66" t="s">
        <v>39</v>
      </c>
      <c r="AB23" s="64"/>
      <c r="AC23" s="63" t="s">
        <v>40</v>
      </c>
      <c r="AD23" s="64"/>
    </row>
    <row r="24" spans="2:30" x14ac:dyDescent="0.25">
      <c r="B24" s="31">
        <v>1</v>
      </c>
      <c r="C24" s="24"/>
      <c r="D24" s="32" t="s">
        <v>41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32" t="s">
        <v>49</v>
      </c>
      <c r="R24" s="24"/>
      <c r="S24" s="24"/>
      <c r="T24" s="24"/>
      <c r="U24" s="24"/>
      <c r="V24" s="24"/>
      <c r="W24" s="24"/>
      <c r="X24" s="16"/>
      <c r="Y24" s="31" t="s">
        <v>50</v>
      </c>
      <c r="Z24" s="24"/>
      <c r="AA24" s="32" t="s">
        <v>44</v>
      </c>
      <c r="AB24" s="24"/>
      <c r="AC24" s="65">
        <f>Y24*X24</f>
        <v>0</v>
      </c>
      <c r="AD24" s="24"/>
    </row>
    <row r="25" spans="2:30" ht="11.25" customHeight="1" x14ac:dyDescent="0.25">
      <c r="B25" s="59">
        <f>AC24</f>
        <v>0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</row>
    <row r="26" spans="2:30" ht="2.85" customHeight="1" x14ac:dyDescent="0.25"/>
    <row r="27" spans="2:30" ht="11.25" customHeight="1" x14ac:dyDescent="0.25">
      <c r="B27" s="29" t="s">
        <v>45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2:30" ht="1.5" customHeight="1" x14ac:dyDescent="0.25"/>
    <row r="29" spans="2:30" ht="11.25" customHeight="1" x14ac:dyDescent="0.25">
      <c r="C29" s="31" t="s">
        <v>46</v>
      </c>
      <c r="D29" s="24"/>
      <c r="F29" s="71">
        <f>B25</f>
        <v>0</v>
      </c>
      <c r="G29" s="72"/>
      <c r="H29" s="72"/>
      <c r="I29" s="72"/>
      <c r="J29" s="72"/>
      <c r="K29" s="72"/>
      <c r="M29" s="32" t="s">
        <v>47</v>
      </c>
      <c r="N29" s="24"/>
      <c r="O29" s="24"/>
      <c r="P29" s="24"/>
      <c r="Q29" s="24"/>
      <c r="R29" s="24"/>
      <c r="S29" s="24"/>
      <c r="T29" s="24"/>
    </row>
    <row r="30" spans="2:30" ht="9.9499999999999993" customHeight="1" x14ac:dyDescent="0.25"/>
    <row r="31" spans="2:30" ht="11.45" customHeight="1" x14ac:dyDescent="0.25">
      <c r="B31" s="52" t="s">
        <v>7</v>
      </c>
      <c r="C31" s="53"/>
      <c r="D31" s="53"/>
      <c r="E31" s="53"/>
      <c r="F31" s="53"/>
      <c r="G31" s="53"/>
      <c r="H31" s="53"/>
      <c r="I31" s="53"/>
      <c r="K31" s="54" t="s">
        <v>3</v>
      </c>
      <c r="L31" s="53"/>
      <c r="M31" s="53"/>
      <c r="N31" s="53"/>
      <c r="O31" s="53"/>
      <c r="P31" s="53"/>
      <c r="Q31" s="53"/>
      <c r="R31" s="53"/>
      <c r="S31" s="53"/>
    </row>
    <row r="32" spans="2:30" ht="11.25" customHeight="1" x14ac:dyDescent="0.25">
      <c r="B32" s="54" t="s">
        <v>4</v>
      </c>
      <c r="C32" s="53"/>
      <c r="D32" s="53"/>
      <c r="E32" s="53"/>
      <c r="F32" s="53"/>
      <c r="G32" s="53"/>
      <c r="H32" s="53"/>
      <c r="I32" s="53"/>
      <c r="J32" s="11"/>
      <c r="K32" s="73">
        <f>B25</f>
        <v>0</v>
      </c>
      <c r="L32" s="53"/>
      <c r="M32" s="53"/>
      <c r="N32" s="53"/>
      <c r="O32" s="53"/>
      <c r="P32" s="53"/>
      <c r="Q32" s="53"/>
      <c r="R32" s="53"/>
      <c r="S32" s="53"/>
    </row>
    <row r="33" spans="2:30" ht="0" hidden="1" customHeight="1" x14ac:dyDescent="0.25"/>
    <row r="34" spans="2:30" ht="3" customHeight="1" x14ac:dyDescent="0.25"/>
    <row r="35" spans="2:30" ht="11.25" customHeight="1" x14ac:dyDescent="0.25">
      <c r="B35" s="45" t="s">
        <v>33</v>
      </c>
      <c r="C35" s="24"/>
      <c r="D35" s="24"/>
      <c r="E35" s="24"/>
      <c r="F35" s="24"/>
      <c r="G35" s="24"/>
      <c r="H35" s="24"/>
      <c r="I35" s="24"/>
      <c r="K35" s="48">
        <f>K32</f>
        <v>0</v>
      </c>
      <c r="L35" s="24"/>
      <c r="M35" s="24"/>
      <c r="N35" s="24"/>
      <c r="O35" s="24"/>
      <c r="P35" s="24"/>
      <c r="Q35" s="24"/>
      <c r="R35" s="24"/>
      <c r="S35" s="24"/>
    </row>
    <row r="36" spans="2:30" ht="5.65" customHeight="1" x14ac:dyDescent="0.25"/>
    <row r="37" spans="2:30" ht="2.85" customHeight="1" x14ac:dyDescent="0.25"/>
    <row r="38" spans="2:30" ht="0" hidden="1" customHeight="1" x14ac:dyDescent="0.25"/>
    <row r="39" spans="2:30" ht="17.100000000000001" customHeight="1" x14ac:dyDescent="0.25">
      <c r="B39" s="23" t="s">
        <v>51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</row>
    <row r="40" spans="2:30" ht="2.85" customHeight="1" x14ac:dyDescent="0.25"/>
    <row r="41" spans="2:30" ht="24" customHeight="1" x14ac:dyDescent="0.25">
      <c r="B41" s="63" t="s">
        <v>35</v>
      </c>
      <c r="C41" s="64"/>
      <c r="D41" s="66" t="s">
        <v>36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6" t="s">
        <v>2</v>
      </c>
      <c r="R41" s="64"/>
      <c r="S41" s="64"/>
      <c r="T41" s="64"/>
      <c r="U41" s="64"/>
      <c r="V41" s="64"/>
      <c r="W41" s="64"/>
      <c r="X41" s="13" t="s">
        <v>37</v>
      </c>
      <c r="Y41" s="63" t="s">
        <v>38</v>
      </c>
      <c r="Z41" s="64"/>
      <c r="AA41" s="66" t="s">
        <v>39</v>
      </c>
      <c r="AB41" s="64"/>
      <c r="AC41" s="63" t="s">
        <v>40</v>
      </c>
      <c r="AD41" s="64"/>
    </row>
    <row r="42" spans="2:30" x14ac:dyDescent="0.25">
      <c r="B42" s="31">
        <v>1</v>
      </c>
      <c r="C42" s="24"/>
      <c r="D42" s="32" t="s">
        <v>41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32" t="s">
        <v>52</v>
      </c>
      <c r="R42" s="24"/>
      <c r="S42" s="24"/>
      <c r="T42" s="24"/>
      <c r="U42" s="24"/>
      <c r="V42" s="24"/>
      <c r="W42" s="24"/>
      <c r="X42" s="16"/>
      <c r="Y42" s="31" t="s">
        <v>53</v>
      </c>
      <c r="Z42" s="24"/>
      <c r="AA42" s="32" t="s">
        <v>44</v>
      </c>
      <c r="AB42" s="24"/>
      <c r="AC42" s="65">
        <f>Y42*X42</f>
        <v>0</v>
      </c>
      <c r="AD42" s="24"/>
    </row>
    <row r="43" spans="2:30" ht="24" customHeight="1" x14ac:dyDescent="0.25">
      <c r="B43" s="31">
        <v>2</v>
      </c>
      <c r="C43" s="24"/>
      <c r="D43" s="32" t="s">
        <v>54</v>
      </c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32" t="s">
        <v>55</v>
      </c>
      <c r="R43" s="24"/>
      <c r="S43" s="24"/>
      <c r="T43" s="24"/>
      <c r="U43" s="24"/>
      <c r="V43" s="24"/>
      <c r="W43" s="24"/>
      <c r="X43" s="16"/>
      <c r="Y43" s="31" t="s">
        <v>56</v>
      </c>
      <c r="Z43" s="24"/>
      <c r="AA43" s="32" t="s">
        <v>57</v>
      </c>
      <c r="AB43" s="24"/>
      <c r="AC43" s="65">
        <f t="shared" ref="AC43:AC50" si="0">Y43*X43</f>
        <v>0</v>
      </c>
      <c r="AD43" s="24"/>
    </row>
    <row r="44" spans="2:30" x14ac:dyDescent="0.25">
      <c r="B44" s="31">
        <v>3</v>
      </c>
      <c r="C44" s="24"/>
      <c r="D44" s="32" t="s">
        <v>58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32" t="s">
        <v>59</v>
      </c>
      <c r="R44" s="24"/>
      <c r="S44" s="24"/>
      <c r="T44" s="24"/>
      <c r="U44" s="24"/>
      <c r="V44" s="24"/>
      <c r="W44" s="24"/>
      <c r="X44" s="16"/>
      <c r="Y44" s="31" t="s">
        <v>60</v>
      </c>
      <c r="Z44" s="24"/>
      <c r="AA44" s="32" t="s">
        <v>57</v>
      </c>
      <c r="AB44" s="24"/>
      <c r="AC44" s="65">
        <f t="shared" si="0"/>
        <v>0</v>
      </c>
      <c r="AD44" s="24"/>
    </row>
    <row r="45" spans="2:30" ht="30" customHeight="1" x14ac:dyDescent="0.25">
      <c r="B45" s="31">
        <v>4</v>
      </c>
      <c r="C45" s="24"/>
      <c r="D45" s="32" t="s">
        <v>61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32" t="s">
        <v>62</v>
      </c>
      <c r="R45" s="24"/>
      <c r="S45" s="24"/>
      <c r="T45" s="24"/>
      <c r="U45" s="24"/>
      <c r="V45" s="24"/>
      <c r="W45" s="24"/>
      <c r="X45" s="16"/>
      <c r="Y45" s="31" t="s">
        <v>63</v>
      </c>
      <c r="Z45" s="24"/>
      <c r="AA45" s="32" t="s">
        <v>64</v>
      </c>
      <c r="AB45" s="24"/>
      <c r="AC45" s="65">
        <f t="shared" si="0"/>
        <v>0</v>
      </c>
      <c r="AD45" s="24"/>
    </row>
    <row r="46" spans="2:30" x14ac:dyDescent="0.25">
      <c r="B46" s="31">
        <v>5</v>
      </c>
      <c r="C46" s="24"/>
      <c r="D46" s="32" t="s">
        <v>65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32" t="s">
        <v>66</v>
      </c>
      <c r="R46" s="24"/>
      <c r="S46" s="24"/>
      <c r="T46" s="24"/>
      <c r="U46" s="24"/>
      <c r="V46" s="24"/>
      <c r="W46" s="24"/>
      <c r="X46" s="16"/>
      <c r="Y46" s="31" t="s">
        <v>63</v>
      </c>
      <c r="Z46" s="24"/>
      <c r="AA46" s="32" t="s">
        <v>57</v>
      </c>
      <c r="AB46" s="24"/>
      <c r="AC46" s="65">
        <f t="shared" si="0"/>
        <v>0</v>
      </c>
      <c r="AD46" s="24"/>
    </row>
    <row r="47" spans="2:30" x14ac:dyDescent="0.25">
      <c r="B47" s="31">
        <v>6</v>
      </c>
      <c r="C47" s="24"/>
      <c r="D47" s="32" t="s">
        <v>67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32" t="s">
        <v>68</v>
      </c>
      <c r="R47" s="24"/>
      <c r="S47" s="24"/>
      <c r="T47" s="24"/>
      <c r="U47" s="24"/>
      <c r="V47" s="24"/>
      <c r="W47" s="24"/>
      <c r="X47" s="16"/>
      <c r="Y47" s="31" t="s">
        <v>69</v>
      </c>
      <c r="Z47" s="24"/>
      <c r="AA47" s="32" t="s">
        <v>57</v>
      </c>
      <c r="AB47" s="24"/>
      <c r="AC47" s="65">
        <f t="shared" si="0"/>
        <v>0</v>
      </c>
      <c r="AD47" s="24"/>
    </row>
    <row r="48" spans="2:30" x14ac:dyDescent="0.25">
      <c r="B48" s="31">
        <v>7</v>
      </c>
      <c r="C48" s="24"/>
      <c r="D48" s="32" t="s">
        <v>70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32" t="s">
        <v>71</v>
      </c>
      <c r="R48" s="24"/>
      <c r="S48" s="24"/>
      <c r="T48" s="24"/>
      <c r="U48" s="24"/>
      <c r="V48" s="24"/>
      <c r="W48" s="24"/>
      <c r="X48" s="16"/>
      <c r="Y48" s="31" t="s">
        <v>72</v>
      </c>
      <c r="Z48" s="24"/>
      <c r="AA48" s="32" t="s">
        <v>57</v>
      </c>
      <c r="AB48" s="24"/>
      <c r="AC48" s="65">
        <f t="shared" si="0"/>
        <v>0</v>
      </c>
      <c r="AD48" s="24"/>
    </row>
    <row r="49" spans="2:30" x14ac:dyDescent="0.25">
      <c r="B49" s="31">
        <v>8</v>
      </c>
      <c r="C49" s="24"/>
      <c r="D49" s="32" t="s">
        <v>73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32" t="s">
        <v>74</v>
      </c>
      <c r="R49" s="24"/>
      <c r="S49" s="24"/>
      <c r="T49" s="24"/>
      <c r="U49" s="24"/>
      <c r="V49" s="24"/>
      <c r="W49" s="24"/>
      <c r="X49" s="16"/>
      <c r="Y49" s="31" t="s">
        <v>75</v>
      </c>
      <c r="Z49" s="24"/>
      <c r="AA49" s="32" t="s">
        <v>64</v>
      </c>
      <c r="AB49" s="24"/>
      <c r="AC49" s="65">
        <f t="shared" si="0"/>
        <v>0</v>
      </c>
      <c r="AD49" s="24"/>
    </row>
    <row r="50" spans="2:30" x14ac:dyDescent="0.25">
      <c r="B50" s="31">
        <v>9</v>
      </c>
      <c r="C50" s="24"/>
      <c r="D50" s="32" t="s">
        <v>76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32" t="s">
        <v>77</v>
      </c>
      <c r="R50" s="24"/>
      <c r="S50" s="24"/>
      <c r="T50" s="24"/>
      <c r="U50" s="24"/>
      <c r="V50" s="24"/>
      <c r="W50" s="24"/>
      <c r="X50" s="16"/>
      <c r="Y50" s="31" t="s">
        <v>50</v>
      </c>
      <c r="Z50" s="24"/>
      <c r="AA50" s="32" t="s">
        <v>7</v>
      </c>
      <c r="AB50" s="24"/>
      <c r="AC50" s="65">
        <f t="shared" si="0"/>
        <v>0</v>
      </c>
      <c r="AD50" s="24"/>
    </row>
    <row r="51" spans="2:30" ht="11.25" customHeight="1" x14ac:dyDescent="0.25">
      <c r="B51" s="59">
        <f>AC50+AC49+AC48+AC47+AC46+AC45+AC44+AC43+AC42</f>
        <v>0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</row>
    <row r="52" spans="2:30" ht="2.85" customHeight="1" x14ac:dyDescent="0.25"/>
    <row r="53" spans="2:30" ht="11.25" customHeight="1" x14ac:dyDescent="0.25">
      <c r="B53" s="29" t="s">
        <v>45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</row>
    <row r="54" spans="2:30" ht="1.5" customHeight="1" x14ac:dyDescent="0.25"/>
    <row r="55" spans="2:30" ht="11.25" customHeight="1" x14ac:dyDescent="0.25">
      <c r="C55" s="31" t="s">
        <v>46</v>
      </c>
      <c r="D55" s="24"/>
      <c r="F55" s="74">
        <f>B51</f>
        <v>0</v>
      </c>
      <c r="G55" s="24"/>
      <c r="H55" s="24"/>
      <c r="I55" s="24"/>
      <c r="J55" s="24"/>
      <c r="K55" s="24"/>
      <c r="L55" s="24"/>
      <c r="M55" s="24"/>
      <c r="N55" s="32" t="s">
        <v>47</v>
      </c>
      <c r="O55" s="24"/>
      <c r="P55" s="24"/>
      <c r="Q55" s="24"/>
      <c r="R55" s="24"/>
      <c r="S55" s="24"/>
      <c r="T55" s="24"/>
      <c r="U55" s="24"/>
    </row>
    <row r="56" spans="2:30" ht="9.9499999999999993" customHeight="1" x14ac:dyDescent="0.25"/>
    <row r="57" spans="2:30" ht="11.45" customHeight="1" x14ac:dyDescent="0.25">
      <c r="B57" s="52" t="s">
        <v>7</v>
      </c>
      <c r="C57" s="53"/>
      <c r="D57" s="53"/>
      <c r="E57" s="53"/>
      <c r="F57" s="53"/>
      <c r="G57" s="53"/>
      <c r="H57" s="53"/>
      <c r="I57" s="53"/>
      <c r="K57" s="54" t="s">
        <v>3</v>
      </c>
      <c r="L57" s="53"/>
      <c r="M57" s="53"/>
      <c r="N57" s="53"/>
      <c r="O57" s="53"/>
      <c r="P57" s="53"/>
      <c r="Q57" s="53"/>
      <c r="R57" s="53"/>
      <c r="S57" s="53"/>
    </row>
    <row r="58" spans="2:30" ht="11.25" customHeight="1" x14ac:dyDescent="0.25">
      <c r="B58" s="54" t="s">
        <v>4</v>
      </c>
      <c r="C58" s="53"/>
      <c r="D58" s="53"/>
      <c r="E58" s="53"/>
      <c r="F58" s="53"/>
      <c r="G58" s="53"/>
      <c r="H58" s="53"/>
      <c r="I58" s="53"/>
      <c r="J58" s="11"/>
      <c r="K58" s="73">
        <f>F55</f>
        <v>0</v>
      </c>
      <c r="L58" s="53"/>
      <c r="M58" s="53"/>
      <c r="N58" s="53"/>
      <c r="O58" s="53"/>
      <c r="P58" s="53"/>
      <c r="Q58" s="53"/>
      <c r="R58" s="53"/>
      <c r="S58" s="53"/>
    </row>
    <row r="59" spans="2:30" ht="0" hidden="1" customHeight="1" x14ac:dyDescent="0.25"/>
    <row r="60" spans="2:30" ht="3" customHeight="1" x14ac:dyDescent="0.25"/>
    <row r="61" spans="2:30" ht="11.25" customHeight="1" x14ac:dyDescent="0.25">
      <c r="B61" s="45" t="s">
        <v>33</v>
      </c>
      <c r="C61" s="24"/>
      <c r="D61" s="24"/>
      <c r="E61" s="24"/>
      <c r="F61" s="24"/>
      <c r="G61" s="24"/>
      <c r="H61" s="24"/>
      <c r="I61" s="24"/>
      <c r="K61" s="48">
        <f>K58</f>
        <v>0</v>
      </c>
      <c r="L61" s="24"/>
      <c r="M61" s="24"/>
      <c r="N61" s="24"/>
      <c r="O61" s="24"/>
      <c r="P61" s="24"/>
      <c r="Q61" s="24"/>
      <c r="R61" s="24"/>
      <c r="S61" s="24"/>
    </row>
    <row r="62" spans="2:30" ht="11.45" customHeight="1" x14ac:dyDescent="0.25"/>
    <row r="63" spans="2:30" ht="2.85" customHeight="1" x14ac:dyDescent="0.25"/>
    <row r="64" spans="2:30" ht="17.100000000000001" customHeight="1" x14ac:dyDescent="0.25">
      <c r="B64" s="23" t="s">
        <v>78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</row>
    <row r="65" spans="2:30" ht="2.85" customHeight="1" x14ac:dyDescent="0.25"/>
    <row r="66" spans="2:30" ht="2.85" customHeight="1" x14ac:dyDescent="0.25"/>
    <row r="67" spans="2:30" ht="14.45" customHeight="1" x14ac:dyDescent="0.25">
      <c r="B67" s="75" t="s">
        <v>79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</row>
    <row r="68" spans="2:30" ht="0" hidden="1" customHeight="1" x14ac:dyDescent="0.25"/>
    <row r="69" spans="2:30" ht="26.25" customHeight="1" x14ac:dyDescent="0.25">
      <c r="B69" s="76" t="s">
        <v>35</v>
      </c>
      <c r="C69" s="64"/>
      <c r="D69" s="77" t="s">
        <v>36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77" t="s">
        <v>2</v>
      </c>
      <c r="R69" s="64"/>
      <c r="S69" s="64"/>
      <c r="T69" s="64"/>
      <c r="U69" s="64"/>
      <c r="V69" s="64"/>
      <c r="W69" s="64"/>
      <c r="X69" s="14" t="s">
        <v>37</v>
      </c>
      <c r="Y69" s="76" t="s">
        <v>38</v>
      </c>
      <c r="Z69" s="64"/>
      <c r="AA69" s="77" t="s">
        <v>39</v>
      </c>
      <c r="AB69" s="64"/>
      <c r="AC69" s="76" t="s">
        <v>40</v>
      </c>
      <c r="AD69" s="64"/>
    </row>
    <row r="70" spans="2:30" x14ac:dyDescent="0.25">
      <c r="B70" s="31">
        <v>1</v>
      </c>
      <c r="C70" s="24"/>
      <c r="D70" s="32" t="s">
        <v>41</v>
      </c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32" t="s">
        <v>80</v>
      </c>
      <c r="R70" s="24"/>
      <c r="S70" s="24"/>
      <c r="T70" s="24"/>
      <c r="U70" s="24"/>
      <c r="V70" s="24"/>
      <c r="W70" s="24"/>
      <c r="X70" s="16"/>
      <c r="Y70" s="65">
        <v>3</v>
      </c>
      <c r="Z70" s="24"/>
      <c r="AA70" s="32" t="s">
        <v>57</v>
      </c>
      <c r="AB70" s="24"/>
      <c r="AC70" s="65">
        <f>Y70*X70</f>
        <v>0</v>
      </c>
      <c r="AD70" s="24"/>
    </row>
    <row r="71" spans="2:30" x14ac:dyDescent="0.25">
      <c r="B71" s="31">
        <v>2</v>
      </c>
      <c r="C71" s="24"/>
      <c r="D71" s="32" t="s">
        <v>54</v>
      </c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32" t="s">
        <v>81</v>
      </c>
      <c r="R71" s="24"/>
      <c r="S71" s="24"/>
      <c r="T71" s="24"/>
      <c r="U71" s="24"/>
      <c r="V71" s="24"/>
      <c r="W71" s="24"/>
      <c r="X71" s="16"/>
      <c r="Y71" s="65">
        <v>3</v>
      </c>
      <c r="Z71" s="24"/>
      <c r="AA71" s="32" t="s">
        <v>57</v>
      </c>
      <c r="AB71" s="24"/>
      <c r="AC71" s="65">
        <f t="shared" ref="AC71" si="1">Y71*X71</f>
        <v>0</v>
      </c>
      <c r="AD71" s="24"/>
    </row>
    <row r="72" spans="2:30" x14ac:dyDescent="0.25">
      <c r="B72" s="31">
        <v>3</v>
      </c>
      <c r="C72" s="24"/>
      <c r="D72" s="32" t="s">
        <v>58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32" t="s">
        <v>82</v>
      </c>
      <c r="R72" s="24"/>
      <c r="S72" s="24"/>
      <c r="T72" s="24"/>
      <c r="U72" s="24"/>
      <c r="V72" s="24"/>
      <c r="W72" s="24"/>
      <c r="X72" s="16"/>
      <c r="Y72" s="65">
        <v>1</v>
      </c>
      <c r="Z72" s="24"/>
      <c r="AA72" s="32" t="s">
        <v>83</v>
      </c>
      <c r="AB72" s="24"/>
      <c r="AC72" s="65">
        <f>Y72*X72</f>
        <v>0</v>
      </c>
      <c r="AD72" s="24"/>
    </row>
    <row r="73" spans="2:30" ht="36.75" customHeight="1" x14ac:dyDescent="0.25">
      <c r="B73" s="31">
        <v>4</v>
      </c>
      <c r="C73" s="24"/>
      <c r="D73" s="32" t="s">
        <v>61</v>
      </c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32" t="s">
        <v>84</v>
      </c>
      <c r="R73" s="24"/>
      <c r="S73" s="24"/>
      <c r="T73" s="24"/>
      <c r="U73" s="24"/>
      <c r="V73" s="24"/>
      <c r="W73" s="24"/>
      <c r="X73" s="16"/>
      <c r="Y73" s="65">
        <v>3</v>
      </c>
      <c r="Z73" s="24"/>
      <c r="AA73" s="32" t="s">
        <v>57</v>
      </c>
      <c r="AB73" s="24"/>
      <c r="AC73" s="65">
        <f>Y73*X73</f>
        <v>0</v>
      </c>
      <c r="AD73" s="24"/>
    </row>
    <row r="74" spans="2:30" ht="11.25" customHeight="1" x14ac:dyDescent="0.25">
      <c r="B74" s="59">
        <f>AC73+AC72+AC71+AC70</f>
        <v>0</v>
      </c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</row>
    <row r="75" spans="2:30" ht="0" hidden="1" customHeight="1" x14ac:dyDescent="0.25"/>
    <row r="76" spans="2:30" ht="2.85" customHeight="1" x14ac:dyDescent="0.25"/>
    <row r="77" spans="2:30" ht="11.25" customHeight="1" x14ac:dyDescent="0.25">
      <c r="B77" s="29" t="s">
        <v>85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</row>
    <row r="78" spans="2:30" ht="1.5" customHeight="1" x14ac:dyDescent="0.25"/>
    <row r="79" spans="2:30" ht="11.25" customHeight="1" x14ac:dyDescent="0.25">
      <c r="C79" s="31" t="s">
        <v>46</v>
      </c>
      <c r="D79" s="24"/>
      <c r="F79" s="78">
        <f>B74</f>
        <v>0</v>
      </c>
      <c r="G79" s="24"/>
      <c r="H79" s="24"/>
      <c r="I79" s="24"/>
      <c r="J79" s="24"/>
      <c r="K79" s="24"/>
      <c r="M79" s="32" t="s">
        <v>47</v>
      </c>
      <c r="N79" s="24"/>
      <c r="O79" s="24"/>
      <c r="P79" s="24"/>
      <c r="Q79" s="24"/>
      <c r="R79" s="24"/>
      <c r="S79" s="24"/>
      <c r="T79" s="24"/>
    </row>
    <row r="80" spans="2:30" ht="4.3499999999999996" customHeight="1" x14ac:dyDescent="0.25"/>
    <row r="81" spans="2:30" ht="2.85" customHeight="1" x14ac:dyDescent="0.25"/>
    <row r="82" spans="2:30" ht="0" hidden="1" customHeight="1" x14ac:dyDescent="0.25"/>
    <row r="83" spans="2:30" ht="14.45" customHeight="1" x14ac:dyDescent="0.25">
      <c r="B83" s="75" t="s">
        <v>51</v>
      </c>
      <c r="C83" s="24"/>
      <c r="D83" s="24"/>
      <c r="E83" s="24"/>
      <c r="F83" s="24"/>
      <c r="G83" s="24"/>
    </row>
    <row r="84" spans="2:30" ht="26.25" customHeight="1" x14ac:dyDescent="0.25">
      <c r="B84" s="76" t="s">
        <v>35</v>
      </c>
      <c r="C84" s="64"/>
      <c r="D84" s="77" t="s">
        <v>36</v>
      </c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77" t="s">
        <v>2</v>
      </c>
      <c r="R84" s="64"/>
      <c r="S84" s="64"/>
      <c r="T84" s="64"/>
      <c r="U84" s="64"/>
      <c r="V84" s="64"/>
      <c r="W84" s="64"/>
      <c r="X84" s="14" t="s">
        <v>37</v>
      </c>
      <c r="Y84" s="76" t="s">
        <v>38</v>
      </c>
      <c r="Z84" s="64"/>
      <c r="AA84" s="77" t="s">
        <v>39</v>
      </c>
      <c r="AB84" s="64"/>
      <c r="AC84" s="76" t="s">
        <v>40</v>
      </c>
      <c r="AD84" s="64"/>
    </row>
    <row r="85" spans="2:30" x14ac:dyDescent="0.25">
      <c r="B85" s="31">
        <v>1</v>
      </c>
      <c r="C85" s="24"/>
      <c r="D85" s="32" t="s">
        <v>41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32" t="s">
        <v>86</v>
      </c>
      <c r="R85" s="24"/>
      <c r="S85" s="24"/>
      <c r="T85" s="24"/>
      <c r="U85" s="24"/>
      <c r="V85" s="24"/>
      <c r="W85" s="24"/>
      <c r="X85" s="16"/>
      <c r="Y85" s="65">
        <v>2</v>
      </c>
      <c r="Z85" s="24"/>
      <c r="AA85" s="32" t="s">
        <v>57</v>
      </c>
      <c r="AB85" s="24"/>
      <c r="AC85" s="65">
        <f>Y85*X85</f>
        <v>0</v>
      </c>
      <c r="AD85" s="24"/>
    </row>
    <row r="86" spans="2:30" ht="26.25" customHeight="1" x14ac:dyDescent="0.25">
      <c r="B86" s="31">
        <v>2</v>
      </c>
      <c r="C86" s="24"/>
      <c r="D86" s="32" t="s">
        <v>54</v>
      </c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32" t="s">
        <v>87</v>
      </c>
      <c r="R86" s="24"/>
      <c r="S86" s="24"/>
      <c r="T86" s="24"/>
      <c r="U86" s="24"/>
      <c r="V86" s="24"/>
      <c r="W86" s="24"/>
      <c r="X86" s="16"/>
      <c r="Y86" s="65">
        <v>14</v>
      </c>
      <c r="Z86" s="24"/>
      <c r="AA86" s="32" t="s">
        <v>57</v>
      </c>
      <c r="AB86" s="24"/>
      <c r="AC86" s="65">
        <f t="shared" ref="AC86:AC99" si="2">Y86*X86</f>
        <v>0</v>
      </c>
      <c r="AD86" s="24"/>
    </row>
    <row r="87" spans="2:30" ht="26.25" customHeight="1" x14ac:dyDescent="0.25">
      <c r="B87" s="31">
        <v>3</v>
      </c>
      <c r="C87" s="24"/>
      <c r="D87" s="32" t="s">
        <v>58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32" t="s">
        <v>88</v>
      </c>
      <c r="R87" s="24"/>
      <c r="S87" s="24"/>
      <c r="T87" s="24"/>
      <c r="U87" s="24"/>
      <c r="V87" s="24"/>
      <c r="W87" s="24"/>
      <c r="X87" s="16"/>
      <c r="Y87" s="65">
        <v>20</v>
      </c>
      <c r="Z87" s="24"/>
      <c r="AA87" s="32" t="s">
        <v>57</v>
      </c>
      <c r="AB87" s="24"/>
      <c r="AC87" s="65">
        <f t="shared" si="2"/>
        <v>0</v>
      </c>
      <c r="AD87" s="24"/>
    </row>
    <row r="88" spans="2:30" ht="24.75" customHeight="1" x14ac:dyDescent="0.25">
      <c r="B88" s="31">
        <v>4</v>
      </c>
      <c r="C88" s="24"/>
      <c r="D88" s="32" t="s">
        <v>61</v>
      </c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32" t="s">
        <v>89</v>
      </c>
      <c r="R88" s="24"/>
      <c r="S88" s="24"/>
      <c r="T88" s="24"/>
      <c r="U88" s="24"/>
      <c r="V88" s="24"/>
      <c r="W88" s="24"/>
      <c r="X88" s="16"/>
      <c r="Y88" s="65">
        <v>4</v>
      </c>
      <c r="Z88" s="24"/>
      <c r="AA88" s="32" t="s">
        <v>57</v>
      </c>
      <c r="AB88" s="24"/>
      <c r="AC88" s="65">
        <f t="shared" si="2"/>
        <v>0</v>
      </c>
      <c r="AD88" s="24"/>
    </row>
    <row r="89" spans="2:30" ht="24.75" customHeight="1" x14ac:dyDescent="0.25">
      <c r="B89" s="31">
        <v>5</v>
      </c>
      <c r="C89" s="24"/>
      <c r="D89" s="32" t="s">
        <v>65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32" t="s">
        <v>90</v>
      </c>
      <c r="R89" s="24"/>
      <c r="S89" s="24"/>
      <c r="T89" s="24"/>
      <c r="U89" s="24"/>
      <c r="V89" s="24"/>
      <c r="W89" s="24"/>
      <c r="X89" s="16"/>
      <c r="Y89" s="65">
        <v>2</v>
      </c>
      <c r="Z89" s="24"/>
      <c r="AA89" s="32" t="s">
        <v>57</v>
      </c>
      <c r="AB89" s="24"/>
      <c r="AC89" s="65">
        <f t="shared" si="2"/>
        <v>0</v>
      </c>
      <c r="AD89" s="24"/>
    </row>
    <row r="90" spans="2:30" ht="27" customHeight="1" x14ac:dyDescent="0.25">
      <c r="B90" s="31">
        <v>6</v>
      </c>
      <c r="C90" s="24"/>
      <c r="D90" s="32" t="s">
        <v>67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32" t="s">
        <v>91</v>
      </c>
      <c r="R90" s="24"/>
      <c r="S90" s="24"/>
      <c r="T90" s="24"/>
      <c r="U90" s="24"/>
      <c r="V90" s="24"/>
      <c r="W90" s="24"/>
      <c r="X90" s="16"/>
      <c r="Y90" s="65">
        <v>4</v>
      </c>
      <c r="Z90" s="24"/>
      <c r="AA90" s="32" t="s">
        <v>64</v>
      </c>
      <c r="AB90" s="24"/>
      <c r="AC90" s="65">
        <f>Y90*X90</f>
        <v>0</v>
      </c>
      <c r="AD90" s="24"/>
    </row>
    <row r="91" spans="2:30" x14ac:dyDescent="0.25">
      <c r="B91" s="31">
        <v>7</v>
      </c>
      <c r="C91" s="24"/>
      <c r="D91" s="32" t="s">
        <v>70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32" t="s">
        <v>92</v>
      </c>
      <c r="R91" s="24"/>
      <c r="S91" s="24"/>
      <c r="T91" s="24"/>
      <c r="U91" s="24"/>
      <c r="V91" s="24"/>
      <c r="W91" s="24"/>
      <c r="X91" s="16"/>
      <c r="Y91" s="65">
        <v>4</v>
      </c>
      <c r="Z91" s="24"/>
      <c r="AA91" s="32" t="s">
        <v>57</v>
      </c>
      <c r="AB91" s="24"/>
      <c r="AC91" s="65">
        <f t="shared" si="2"/>
        <v>0</v>
      </c>
      <c r="AD91" s="24"/>
    </row>
    <row r="92" spans="2:30" x14ac:dyDescent="0.25">
      <c r="B92" s="31">
        <v>8</v>
      </c>
      <c r="C92" s="24"/>
      <c r="D92" s="32" t="s">
        <v>73</v>
      </c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32" t="s">
        <v>93</v>
      </c>
      <c r="R92" s="24"/>
      <c r="S92" s="24"/>
      <c r="T92" s="24"/>
      <c r="U92" s="24"/>
      <c r="V92" s="24"/>
      <c r="W92" s="24"/>
      <c r="X92" s="16"/>
      <c r="Y92" s="65">
        <v>4</v>
      </c>
      <c r="Z92" s="24"/>
      <c r="AA92" s="32" t="s">
        <v>57</v>
      </c>
      <c r="AB92" s="24"/>
      <c r="AC92" s="65">
        <f t="shared" si="2"/>
        <v>0</v>
      </c>
      <c r="AD92" s="24"/>
    </row>
    <row r="93" spans="2:30" x14ac:dyDescent="0.25">
      <c r="B93" s="31">
        <v>9</v>
      </c>
      <c r="C93" s="24"/>
      <c r="D93" s="32" t="s">
        <v>76</v>
      </c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32" t="s">
        <v>94</v>
      </c>
      <c r="R93" s="24"/>
      <c r="S93" s="24"/>
      <c r="T93" s="24"/>
      <c r="U93" s="24"/>
      <c r="V93" s="24"/>
      <c r="W93" s="24"/>
      <c r="X93" s="16"/>
      <c r="Y93" s="65">
        <v>4</v>
      </c>
      <c r="Z93" s="24"/>
      <c r="AA93" s="32" t="s">
        <v>57</v>
      </c>
      <c r="AB93" s="24"/>
      <c r="AC93" s="65">
        <f t="shared" si="2"/>
        <v>0</v>
      </c>
      <c r="AD93" s="24"/>
    </row>
    <row r="94" spans="2:30" ht="24" customHeight="1" x14ac:dyDescent="0.25">
      <c r="B94" s="31">
        <v>10</v>
      </c>
      <c r="C94" s="24"/>
      <c r="D94" s="32" t="s">
        <v>95</v>
      </c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32" t="s">
        <v>96</v>
      </c>
      <c r="R94" s="24"/>
      <c r="S94" s="24"/>
      <c r="T94" s="24"/>
      <c r="U94" s="24"/>
      <c r="V94" s="24"/>
      <c r="W94" s="24"/>
      <c r="X94" s="16"/>
      <c r="Y94" s="65">
        <v>2</v>
      </c>
      <c r="Z94" s="24"/>
      <c r="AA94" s="32" t="s">
        <v>57</v>
      </c>
      <c r="AB94" s="24"/>
      <c r="AC94" s="65">
        <f t="shared" si="2"/>
        <v>0</v>
      </c>
      <c r="AD94" s="24"/>
    </row>
    <row r="95" spans="2:30" ht="24" customHeight="1" x14ac:dyDescent="0.25">
      <c r="B95" s="31">
        <v>11</v>
      </c>
      <c r="C95" s="24"/>
      <c r="D95" s="32" t="s">
        <v>97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32" t="s">
        <v>98</v>
      </c>
      <c r="R95" s="24"/>
      <c r="S95" s="24"/>
      <c r="T95" s="24"/>
      <c r="U95" s="24"/>
      <c r="V95" s="24"/>
      <c r="W95" s="24"/>
      <c r="X95" s="16"/>
      <c r="Y95" s="65">
        <v>2</v>
      </c>
      <c r="Z95" s="24"/>
      <c r="AA95" s="32" t="s">
        <v>57</v>
      </c>
      <c r="AB95" s="24"/>
      <c r="AC95" s="65">
        <f t="shared" si="2"/>
        <v>0</v>
      </c>
      <c r="AD95" s="24"/>
    </row>
    <row r="96" spans="2:30" x14ac:dyDescent="0.25">
      <c r="B96" s="31">
        <v>12</v>
      </c>
      <c r="C96" s="24"/>
      <c r="D96" s="32" t="s">
        <v>99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32" t="s">
        <v>100</v>
      </c>
      <c r="R96" s="24"/>
      <c r="S96" s="24"/>
      <c r="T96" s="24"/>
      <c r="U96" s="24"/>
      <c r="V96" s="24"/>
      <c r="W96" s="24"/>
      <c r="X96" s="16"/>
      <c r="Y96" s="65">
        <v>15</v>
      </c>
      <c r="Z96" s="24"/>
      <c r="AA96" s="32" t="s">
        <v>57</v>
      </c>
      <c r="AB96" s="24"/>
      <c r="AC96" s="65">
        <f t="shared" si="2"/>
        <v>0</v>
      </c>
      <c r="AD96" s="24"/>
    </row>
    <row r="97" spans="2:30" x14ac:dyDescent="0.25">
      <c r="B97" s="31">
        <v>13</v>
      </c>
      <c r="C97" s="24"/>
      <c r="D97" s="32" t="s">
        <v>101</v>
      </c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32" t="s">
        <v>102</v>
      </c>
      <c r="R97" s="24"/>
      <c r="S97" s="24"/>
      <c r="T97" s="24"/>
      <c r="U97" s="24"/>
      <c r="V97" s="24"/>
      <c r="W97" s="24"/>
      <c r="X97" s="16"/>
      <c r="Y97" s="65">
        <v>300</v>
      </c>
      <c r="Z97" s="24"/>
      <c r="AA97" s="32" t="s">
        <v>64</v>
      </c>
      <c r="AB97" s="24"/>
      <c r="AC97" s="65">
        <f t="shared" si="2"/>
        <v>0</v>
      </c>
      <c r="AD97" s="24"/>
    </row>
    <row r="98" spans="2:30" x14ac:dyDescent="0.25">
      <c r="B98" s="31">
        <v>14</v>
      </c>
      <c r="C98" s="24"/>
      <c r="D98" s="32" t="s">
        <v>103</v>
      </c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32" t="s">
        <v>104</v>
      </c>
      <c r="R98" s="24"/>
      <c r="S98" s="24"/>
      <c r="T98" s="24"/>
      <c r="U98" s="24"/>
      <c r="V98" s="24"/>
      <c r="W98" s="24"/>
      <c r="X98" s="16"/>
      <c r="Y98" s="65">
        <v>4</v>
      </c>
      <c r="Z98" s="24"/>
      <c r="AA98" s="32" t="s">
        <v>64</v>
      </c>
      <c r="AB98" s="24"/>
      <c r="AC98" s="65">
        <f t="shared" si="2"/>
        <v>0</v>
      </c>
      <c r="AD98" s="24"/>
    </row>
    <row r="99" spans="2:30" x14ac:dyDescent="0.25">
      <c r="B99" s="31">
        <v>15</v>
      </c>
      <c r="C99" s="24"/>
      <c r="D99" s="32" t="s">
        <v>105</v>
      </c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32" t="s">
        <v>106</v>
      </c>
      <c r="R99" s="24"/>
      <c r="S99" s="24"/>
      <c r="T99" s="24"/>
      <c r="U99" s="24"/>
      <c r="V99" s="24"/>
      <c r="W99" s="24"/>
      <c r="X99" s="16"/>
      <c r="Y99" s="65">
        <v>20</v>
      </c>
      <c r="Z99" s="24"/>
      <c r="AA99" s="32" t="s">
        <v>64</v>
      </c>
      <c r="AB99" s="24"/>
      <c r="AC99" s="65">
        <f t="shared" si="2"/>
        <v>0</v>
      </c>
      <c r="AD99" s="24"/>
    </row>
    <row r="100" spans="2:30" ht="11.45" customHeight="1" x14ac:dyDescent="0.25">
      <c r="B100" s="59">
        <f>AC99+AC98+AC97+AC96+AC95+AC94+AC92+AC93+AC91+AC90+AC88+AC89+AC87+AC86+AC85</f>
        <v>0</v>
      </c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</row>
    <row r="101" spans="2:30" ht="2.85" customHeight="1" x14ac:dyDescent="0.25"/>
    <row r="102" spans="2:30" ht="11.25" customHeight="1" x14ac:dyDescent="0.25">
      <c r="B102" s="29" t="s">
        <v>85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</row>
    <row r="103" spans="2:30" ht="1.5" customHeight="1" x14ac:dyDescent="0.25"/>
    <row r="104" spans="2:30" ht="11.25" customHeight="1" x14ac:dyDescent="0.25">
      <c r="C104" s="31" t="s">
        <v>46</v>
      </c>
      <c r="D104" s="24"/>
      <c r="F104" s="78">
        <f>B100</f>
        <v>0</v>
      </c>
      <c r="G104" s="24"/>
      <c r="H104" s="24"/>
      <c r="I104" s="24"/>
      <c r="J104" s="24"/>
      <c r="K104" s="24"/>
      <c r="L104" s="24"/>
      <c r="M104" s="24"/>
      <c r="N104" s="24"/>
      <c r="P104" s="32" t="s">
        <v>47</v>
      </c>
      <c r="Q104" s="24"/>
      <c r="R104" s="24"/>
      <c r="S104" s="24"/>
      <c r="T104" s="24"/>
      <c r="U104" s="24"/>
      <c r="V104" s="24"/>
    </row>
    <row r="105" spans="2:30" ht="1.5" customHeight="1" x14ac:dyDescent="0.25"/>
    <row r="106" spans="2:30" ht="11.25" customHeight="1" x14ac:dyDescent="0.25">
      <c r="B106" s="29" t="s">
        <v>107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</row>
    <row r="107" spans="2:30" ht="1.5" customHeight="1" x14ac:dyDescent="0.25"/>
    <row r="108" spans="2:30" ht="11.25" customHeight="1" x14ac:dyDescent="0.25">
      <c r="C108" s="31" t="s">
        <v>46</v>
      </c>
      <c r="D108" s="24"/>
      <c r="F108" s="33">
        <f>B100+B74</f>
        <v>0</v>
      </c>
      <c r="G108" s="34"/>
      <c r="H108" s="34"/>
      <c r="I108" s="34"/>
      <c r="J108" s="34"/>
      <c r="K108" s="34"/>
      <c r="L108" s="34"/>
      <c r="M108" s="34"/>
      <c r="N108" s="34"/>
      <c r="P108" s="32" t="s">
        <v>47</v>
      </c>
      <c r="Q108" s="24"/>
      <c r="R108" s="24"/>
      <c r="S108" s="24"/>
      <c r="T108" s="24"/>
      <c r="U108" s="24"/>
      <c r="V108" s="24"/>
    </row>
    <row r="109" spans="2:30" ht="9.9499999999999993" customHeight="1" x14ac:dyDescent="0.25"/>
    <row r="110" spans="2:30" ht="11.45" customHeight="1" x14ac:dyDescent="0.25">
      <c r="B110" s="52" t="s">
        <v>7</v>
      </c>
      <c r="C110" s="53"/>
      <c r="D110" s="53"/>
      <c r="E110" s="53"/>
      <c r="F110" s="53"/>
      <c r="G110" s="53"/>
      <c r="H110" s="53"/>
      <c r="I110" s="53"/>
      <c r="K110" s="54" t="s">
        <v>3</v>
      </c>
      <c r="L110" s="53"/>
      <c r="M110" s="53"/>
      <c r="N110" s="53"/>
      <c r="O110" s="53"/>
      <c r="P110" s="53"/>
      <c r="Q110" s="53"/>
      <c r="R110" s="53"/>
      <c r="S110" s="53"/>
    </row>
    <row r="111" spans="2:30" ht="11.25" customHeight="1" x14ac:dyDescent="0.25">
      <c r="B111" s="54" t="s">
        <v>4</v>
      </c>
      <c r="C111" s="53"/>
      <c r="D111" s="53"/>
      <c r="E111" s="53"/>
      <c r="F111" s="53"/>
      <c r="G111" s="53"/>
      <c r="H111" s="53"/>
      <c r="I111" s="53"/>
      <c r="J111" s="11"/>
      <c r="K111" s="73">
        <f>F108</f>
        <v>0</v>
      </c>
      <c r="L111" s="58"/>
      <c r="M111" s="58"/>
      <c r="N111" s="58"/>
      <c r="O111" s="58"/>
      <c r="P111" s="58"/>
      <c r="Q111" s="58"/>
      <c r="R111" s="58"/>
      <c r="S111" s="58"/>
    </row>
    <row r="112" spans="2:30" ht="0" hidden="1" customHeight="1" x14ac:dyDescent="0.25"/>
    <row r="113" spans="2:30" ht="3" customHeight="1" x14ac:dyDescent="0.25"/>
    <row r="114" spans="2:30" ht="11.25" customHeight="1" x14ac:dyDescent="0.25">
      <c r="B114" s="45" t="s">
        <v>33</v>
      </c>
      <c r="C114" s="24"/>
      <c r="D114" s="24"/>
      <c r="E114" s="24"/>
      <c r="F114" s="24"/>
      <c r="G114" s="24"/>
      <c r="H114" s="24"/>
      <c r="I114" s="24"/>
      <c r="K114" s="48">
        <f>K111</f>
        <v>0</v>
      </c>
      <c r="L114" s="49"/>
      <c r="M114" s="49"/>
      <c r="N114" s="49"/>
      <c r="O114" s="49"/>
      <c r="P114" s="49"/>
      <c r="Q114" s="49"/>
      <c r="R114" s="49"/>
      <c r="S114" s="49"/>
    </row>
    <row r="115" spans="2:30" ht="11.45" customHeight="1" x14ac:dyDescent="0.25"/>
    <row r="116" spans="2:30" ht="2.85" customHeight="1" x14ac:dyDescent="0.25"/>
    <row r="117" spans="2:30" ht="0" hidden="1" customHeight="1" x14ac:dyDescent="0.25"/>
    <row r="118" spans="2:30" ht="17.100000000000001" customHeight="1" x14ac:dyDescent="0.25">
      <c r="B118" s="23" t="s">
        <v>108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</row>
    <row r="119" spans="2:30" ht="2.85" customHeight="1" x14ac:dyDescent="0.25"/>
    <row r="120" spans="2:30" ht="22.5" x14ac:dyDescent="0.25">
      <c r="B120" s="76" t="s">
        <v>35</v>
      </c>
      <c r="C120" s="64"/>
      <c r="D120" s="77" t="s">
        <v>36</v>
      </c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77" t="s">
        <v>2</v>
      </c>
      <c r="R120" s="64"/>
      <c r="S120" s="64"/>
      <c r="T120" s="64"/>
      <c r="U120" s="64"/>
      <c r="V120" s="64"/>
      <c r="W120" s="64"/>
      <c r="X120" s="14" t="s">
        <v>37</v>
      </c>
      <c r="Y120" s="76" t="s">
        <v>38</v>
      </c>
      <c r="Z120" s="64"/>
      <c r="AA120" s="77" t="s">
        <v>39</v>
      </c>
      <c r="AB120" s="64"/>
      <c r="AC120" s="76" t="s">
        <v>40</v>
      </c>
      <c r="AD120" s="64"/>
    </row>
    <row r="121" spans="2:30" x14ac:dyDescent="0.25">
      <c r="B121" s="31">
        <v>1</v>
      </c>
      <c r="C121" s="24"/>
      <c r="D121" s="32" t="s">
        <v>41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32" t="s">
        <v>109</v>
      </c>
      <c r="R121" s="24"/>
      <c r="S121" s="24"/>
      <c r="T121" s="24"/>
      <c r="U121" s="24"/>
      <c r="V121" s="24"/>
      <c r="W121" s="24"/>
      <c r="X121" s="16"/>
      <c r="Y121" s="65">
        <v>1</v>
      </c>
      <c r="Z121" s="24"/>
      <c r="AA121" s="32" t="s">
        <v>83</v>
      </c>
      <c r="AB121" s="24"/>
      <c r="AC121" s="65">
        <f>Y121*X121</f>
        <v>0</v>
      </c>
      <c r="AD121" s="24"/>
    </row>
    <row r="122" spans="2:30" x14ac:dyDescent="0.25">
      <c r="B122" s="31">
        <v>2</v>
      </c>
      <c r="C122" s="24"/>
      <c r="D122" s="32" t="s">
        <v>54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32" t="s">
        <v>110</v>
      </c>
      <c r="R122" s="24"/>
      <c r="S122" s="24"/>
      <c r="T122" s="24"/>
      <c r="U122" s="24"/>
      <c r="V122" s="24"/>
      <c r="W122" s="24"/>
      <c r="X122" s="16"/>
      <c r="Y122" s="65">
        <v>1</v>
      </c>
      <c r="Z122" s="24"/>
      <c r="AA122" s="32" t="s">
        <v>83</v>
      </c>
      <c r="AB122" s="24"/>
      <c r="AC122" s="65">
        <f>Y122*X122</f>
        <v>0</v>
      </c>
      <c r="AD122" s="24"/>
    </row>
    <row r="123" spans="2:30" ht="11.45" customHeight="1" x14ac:dyDescent="0.25">
      <c r="B123" s="59">
        <f>AC122+AC121</f>
        <v>0</v>
      </c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</row>
    <row r="124" spans="2:30" ht="2.85" customHeight="1" x14ac:dyDescent="0.25"/>
    <row r="125" spans="2:30" ht="11.25" customHeight="1" x14ac:dyDescent="0.25">
      <c r="B125" s="29" t="s">
        <v>111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</row>
    <row r="126" spans="2:30" ht="1.5" customHeight="1" x14ac:dyDescent="0.25"/>
    <row r="127" spans="2:30" ht="11.25" customHeight="1" x14ac:dyDescent="0.25">
      <c r="C127" s="31" t="s">
        <v>46</v>
      </c>
      <c r="D127" s="24"/>
      <c r="F127" s="37">
        <f>B123</f>
        <v>0</v>
      </c>
      <c r="G127" s="34"/>
      <c r="H127" s="34"/>
      <c r="I127" s="34"/>
      <c r="J127" s="34"/>
      <c r="K127" s="34"/>
      <c r="M127" s="32" t="s">
        <v>47</v>
      </c>
      <c r="N127" s="24"/>
      <c r="O127" s="24"/>
      <c r="P127" s="24"/>
      <c r="Q127" s="24"/>
      <c r="R127" s="24"/>
      <c r="S127" s="24"/>
      <c r="T127" s="24"/>
    </row>
    <row r="128" spans="2:30" ht="9.9499999999999993" customHeight="1" x14ac:dyDescent="0.25"/>
    <row r="129" spans="2:19" ht="11.45" customHeight="1" x14ac:dyDescent="0.25">
      <c r="B129" s="52" t="s">
        <v>7</v>
      </c>
      <c r="C129" s="53"/>
      <c r="D129" s="53"/>
      <c r="E129" s="53"/>
      <c r="F129" s="53"/>
      <c r="G129" s="53"/>
      <c r="H129" s="53"/>
      <c r="I129" s="53"/>
      <c r="K129" s="54" t="s">
        <v>3</v>
      </c>
      <c r="L129" s="53"/>
      <c r="M129" s="53"/>
      <c r="N129" s="53"/>
      <c r="O129" s="53"/>
      <c r="P129" s="53"/>
      <c r="Q129" s="53"/>
      <c r="R129" s="53"/>
      <c r="S129" s="53"/>
    </row>
    <row r="130" spans="2:19" ht="11.25" customHeight="1" x14ac:dyDescent="0.25">
      <c r="B130" s="54" t="s">
        <v>4</v>
      </c>
      <c r="C130" s="53"/>
      <c r="D130" s="53"/>
      <c r="E130" s="53"/>
      <c r="F130" s="53"/>
      <c r="G130" s="53"/>
      <c r="H130" s="53"/>
      <c r="I130" s="53"/>
      <c r="J130" s="11"/>
      <c r="K130" s="73">
        <f>F127</f>
        <v>0</v>
      </c>
      <c r="L130" s="53"/>
      <c r="M130" s="53"/>
      <c r="N130" s="53"/>
      <c r="O130" s="53"/>
      <c r="P130" s="53"/>
      <c r="Q130" s="53"/>
      <c r="R130" s="53"/>
      <c r="S130" s="53"/>
    </row>
    <row r="131" spans="2:19" ht="0" hidden="1" customHeight="1" x14ac:dyDescent="0.25"/>
    <row r="132" spans="2:19" ht="3" customHeight="1" x14ac:dyDescent="0.25"/>
    <row r="133" spans="2:19" ht="15" customHeight="1" x14ac:dyDescent="0.25">
      <c r="B133" s="45" t="s">
        <v>33</v>
      </c>
      <c r="C133" s="24"/>
      <c r="D133" s="24"/>
      <c r="E133" s="24"/>
      <c r="F133" s="24"/>
      <c r="G133" s="24"/>
      <c r="H133" s="24"/>
      <c r="I133" s="24"/>
      <c r="K133" s="48">
        <f>K130</f>
        <v>0</v>
      </c>
      <c r="L133" s="48"/>
      <c r="M133" s="48"/>
      <c r="N133" s="48"/>
      <c r="O133" s="48"/>
      <c r="P133" s="48"/>
      <c r="Q133" s="48"/>
      <c r="R133" s="48"/>
      <c r="S133" s="48"/>
    </row>
    <row r="134" spans="2:19" ht="0" hidden="1" customHeight="1" x14ac:dyDescent="0.25"/>
  </sheetData>
  <sheetProtection algorithmName="SHA-512" hashValue="1FRlh+MTuG2fPIMq93/m63Zd9Xelnp7ojgrlNM/ZNgxeZQ82I8r25O3uCoGUjbbzAU58OPhqJacDfWUPmKk/BQ==" saltValue="dKxZqb+QoHxEXmYQK6GxQg==" spinCount="100000" sheet="1" objects="1" scenarios="1"/>
  <mergeCells count="299">
    <mergeCell ref="B129:I129"/>
    <mergeCell ref="K129:S129"/>
    <mergeCell ref="B130:I130"/>
    <mergeCell ref="K130:S130"/>
    <mergeCell ref="B133:I133"/>
    <mergeCell ref="K133:S133"/>
    <mergeCell ref="AC122:AD122"/>
    <mergeCell ref="B123:AD123"/>
    <mergeCell ref="B125:AD125"/>
    <mergeCell ref="C127:D127"/>
    <mergeCell ref="F127:K127"/>
    <mergeCell ref="M127:T127"/>
    <mergeCell ref="B122:C122"/>
    <mergeCell ref="D122:P122"/>
    <mergeCell ref="Q122:W122"/>
    <mergeCell ref="Y122:Z122"/>
    <mergeCell ref="AA122:AB122"/>
    <mergeCell ref="AC120:AD120"/>
    <mergeCell ref="B121:C121"/>
    <mergeCell ref="D121:P121"/>
    <mergeCell ref="Q121:W121"/>
    <mergeCell ref="Y121:Z121"/>
    <mergeCell ref="AA121:AB121"/>
    <mergeCell ref="AC121:AD121"/>
    <mergeCell ref="B120:C120"/>
    <mergeCell ref="D120:P120"/>
    <mergeCell ref="Q120:W120"/>
    <mergeCell ref="Y120:Z120"/>
    <mergeCell ref="AA120:AB120"/>
    <mergeCell ref="B111:I111"/>
    <mergeCell ref="K111:S111"/>
    <mergeCell ref="B114:I114"/>
    <mergeCell ref="K114:S114"/>
    <mergeCell ref="B118:AD118"/>
    <mergeCell ref="B106:AD106"/>
    <mergeCell ref="C108:D108"/>
    <mergeCell ref="F108:N108"/>
    <mergeCell ref="P108:V108"/>
    <mergeCell ref="B110:I110"/>
    <mergeCell ref="K110:S110"/>
    <mergeCell ref="B100:AD100"/>
    <mergeCell ref="B102:AD102"/>
    <mergeCell ref="C104:D104"/>
    <mergeCell ref="F104:N104"/>
    <mergeCell ref="P104:V104"/>
    <mergeCell ref="AC98:AD98"/>
    <mergeCell ref="B99:C99"/>
    <mergeCell ref="D99:P99"/>
    <mergeCell ref="Q99:W99"/>
    <mergeCell ref="Y99:Z99"/>
    <mergeCell ref="AA99:AB99"/>
    <mergeCell ref="AC99:AD99"/>
    <mergeCell ref="B98:C98"/>
    <mergeCell ref="D98:P98"/>
    <mergeCell ref="Q98:W98"/>
    <mergeCell ref="Y98:Z98"/>
    <mergeCell ref="AA98:AB98"/>
    <mergeCell ref="AC96:AD96"/>
    <mergeCell ref="B97:C97"/>
    <mergeCell ref="D97:P97"/>
    <mergeCell ref="Q97:W97"/>
    <mergeCell ref="Y97:Z97"/>
    <mergeCell ref="AA97:AB97"/>
    <mergeCell ref="AC97:AD97"/>
    <mergeCell ref="B96:C96"/>
    <mergeCell ref="D96:P96"/>
    <mergeCell ref="Q96:W96"/>
    <mergeCell ref="Y96:Z96"/>
    <mergeCell ref="AA96:AB96"/>
    <mergeCell ref="AC94:AD94"/>
    <mergeCell ref="B95:C95"/>
    <mergeCell ref="D95:P95"/>
    <mergeCell ref="Q95:W95"/>
    <mergeCell ref="Y95:Z95"/>
    <mergeCell ref="AA95:AB95"/>
    <mergeCell ref="AC95:AD95"/>
    <mergeCell ref="B94:C94"/>
    <mergeCell ref="D94:P94"/>
    <mergeCell ref="Q94:W94"/>
    <mergeCell ref="Y94:Z94"/>
    <mergeCell ref="AA94:AB94"/>
    <mergeCell ref="AC92:AD92"/>
    <mergeCell ref="B93:C93"/>
    <mergeCell ref="D93:P93"/>
    <mergeCell ref="Q93:W93"/>
    <mergeCell ref="Y93:Z93"/>
    <mergeCell ref="AA93:AB93"/>
    <mergeCell ref="AC93:AD93"/>
    <mergeCell ref="B92:C92"/>
    <mergeCell ref="D92:P92"/>
    <mergeCell ref="Q92:W92"/>
    <mergeCell ref="Y92:Z92"/>
    <mergeCell ref="AA92:AB92"/>
    <mergeCell ref="AC90:AD90"/>
    <mergeCell ref="B91:C91"/>
    <mergeCell ref="D91:P91"/>
    <mergeCell ref="Q91:W91"/>
    <mergeCell ref="Y91:Z91"/>
    <mergeCell ref="AA91:AB91"/>
    <mergeCell ref="AC91:AD91"/>
    <mergeCell ref="B90:C90"/>
    <mergeCell ref="D90:P90"/>
    <mergeCell ref="Q90:W90"/>
    <mergeCell ref="Y90:Z90"/>
    <mergeCell ref="AA90:AB90"/>
    <mergeCell ref="AC88:AD88"/>
    <mergeCell ref="B89:C89"/>
    <mergeCell ref="D89:P89"/>
    <mergeCell ref="Q89:W89"/>
    <mergeCell ref="Y89:Z89"/>
    <mergeCell ref="AA89:AB89"/>
    <mergeCell ref="AC89:AD89"/>
    <mergeCell ref="B88:C88"/>
    <mergeCell ref="D88:P88"/>
    <mergeCell ref="Q88:W88"/>
    <mergeCell ref="Y88:Z88"/>
    <mergeCell ref="AA88:AB88"/>
    <mergeCell ref="AC86:AD86"/>
    <mergeCell ref="B87:C87"/>
    <mergeCell ref="D87:P87"/>
    <mergeCell ref="Q87:W87"/>
    <mergeCell ref="Y87:Z87"/>
    <mergeCell ref="AA87:AB87"/>
    <mergeCell ref="AC87:AD87"/>
    <mergeCell ref="B86:C86"/>
    <mergeCell ref="D86:P86"/>
    <mergeCell ref="Q86:W86"/>
    <mergeCell ref="Y86:Z86"/>
    <mergeCell ref="AA86:AB86"/>
    <mergeCell ref="AA84:AB84"/>
    <mergeCell ref="AC84:AD84"/>
    <mergeCell ref="B85:C85"/>
    <mergeCell ref="D85:P85"/>
    <mergeCell ref="Q85:W85"/>
    <mergeCell ref="Y85:Z85"/>
    <mergeCell ref="AA85:AB85"/>
    <mergeCell ref="AC85:AD85"/>
    <mergeCell ref="B83:G83"/>
    <mergeCell ref="B84:C84"/>
    <mergeCell ref="D84:P84"/>
    <mergeCell ref="Q84:W84"/>
    <mergeCell ref="Y84:Z84"/>
    <mergeCell ref="B74:AD74"/>
    <mergeCell ref="B77:AD77"/>
    <mergeCell ref="C79:D79"/>
    <mergeCell ref="F79:K79"/>
    <mergeCell ref="M79:T79"/>
    <mergeCell ref="AC72:AD72"/>
    <mergeCell ref="B73:C73"/>
    <mergeCell ref="D73:P73"/>
    <mergeCell ref="Q73:W73"/>
    <mergeCell ref="Y73:Z73"/>
    <mergeCell ref="AA73:AB73"/>
    <mergeCell ref="AC73:AD73"/>
    <mergeCell ref="B72:C72"/>
    <mergeCell ref="D72:P72"/>
    <mergeCell ref="Q72:W72"/>
    <mergeCell ref="Y72:Z72"/>
    <mergeCell ref="AA72:AB72"/>
    <mergeCell ref="AC70:AD70"/>
    <mergeCell ref="B71:C71"/>
    <mergeCell ref="D71:P71"/>
    <mergeCell ref="Q71:W71"/>
    <mergeCell ref="Y71:Z71"/>
    <mergeCell ref="AA71:AB71"/>
    <mergeCell ref="AC71:AD71"/>
    <mergeCell ref="B70:C70"/>
    <mergeCell ref="D70:P70"/>
    <mergeCell ref="Q70:W70"/>
    <mergeCell ref="Y70:Z70"/>
    <mergeCell ref="AA70:AB70"/>
    <mergeCell ref="B64:AD64"/>
    <mergeCell ref="B67:Q67"/>
    <mergeCell ref="B69:C69"/>
    <mergeCell ref="D69:P69"/>
    <mergeCell ref="Q69:W69"/>
    <mergeCell ref="Y69:Z69"/>
    <mergeCell ref="AA69:AB69"/>
    <mergeCell ref="AC69:AD69"/>
    <mergeCell ref="B57:I57"/>
    <mergeCell ref="K57:S57"/>
    <mergeCell ref="B58:I58"/>
    <mergeCell ref="K58:S58"/>
    <mergeCell ref="B61:I61"/>
    <mergeCell ref="K61:S61"/>
    <mergeCell ref="AC50:AD50"/>
    <mergeCell ref="B51:AD51"/>
    <mergeCell ref="B53:AD53"/>
    <mergeCell ref="C55:D55"/>
    <mergeCell ref="F55:M55"/>
    <mergeCell ref="N55:U55"/>
    <mergeCell ref="B50:C50"/>
    <mergeCell ref="D50:P50"/>
    <mergeCell ref="Q50:W50"/>
    <mergeCell ref="Y50:Z50"/>
    <mergeCell ref="AA50:AB50"/>
    <mergeCell ref="AC48:AD48"/>
    <mergeCell ref="B49:C49"/>
    <mergeCell ref="D49:P49"/>
    <mergeCell ref="Q49:W49"/>
    <mergeCell ref="Y49:Z49"/>
    <mergeCell ref="AA49:AB49"/>
    <mergeCell ref="AC49:AD49"/>
    <mergeCell ref="B48:C48"/>
    <mergeCell ref="D48:P48"/>
    <mergeCell ref="Q48:W48"/>
    <mergeCell ref="Y48:Z48"/>
    <mergeCell ref="AA48:AB48"/>
    <mergeCell ref="AC46:AD46"/>
    <mergeCell ref="B47:C47"/>
    <mergeCell ref="D47:P47"/>
    <mergeCell ref="Q47:W47"/>
    <mergeCell ref="Y47:Z47"/>
    <mergeCell ref="AA47:AB47"/>
    <mergeCell ref="AC47:AD47"/>
    <mergeCell ref="B46:C46"/>
    <mergeCell ref="D46:P46"/>
    <mergeCell ref="Q46:W46"/>
    <mergeCell ref="Y46:Z46"/>
    <mergeCell ref="AA46:AB46"/>
    <mergeCell ref="AC44:AD44"/>
    <mergeCell ref="B45:C45"/>
    <mergeCell ref="D45:P45"/>
    <mergeCell ref="Q45:W45"/>
    <mergeCell ref="Y45:Z45"/>
    <mergeCell ref="AA45:AB45"/>
    <mergeCell ref="AC45:AD45"/>
    <mergeCell ref="B44:C44"/>
    <mergeCell ref="D44:P44"/>
    <mergeCell ref="Q44:W44"/>
    <mergeCell ref="Y44:Z44"/>
    <mergeCell ref="AA44:AB44"/>
    <mergeCell ref="AC42:AD42"/>
    <mergeCell ref="B43:C43"/>
    <mergeCell ref="D43:P43"/>
    <mergeCell ref="Q43:W43"/>
    <mergeCell ref="Y43:Z43"/>
    <mergeCell ref="AA43:AB43"/>
    <mergeCell ref="AC43:AD43"/>
    <mergeCell ref="B42:C42"/>
    <mergeCell ref="D42:P42"/>
    <mergeCell ref="Q42:W42"/>
    <mergeCell ref="Y42:Z42"/>
    <mergeCell ref="AA42:AB42"/>
    <mergeCell ref="B39:AD39"/>
    <mergeCell ref="B41:C41"/>
    <mergeCell ref="D41:P41"/>
    <mergeCell ref="Q41:W41"/>
    <mergeCell ref="Y41:Z41"/>
    <mergeCell ref="AA41:AB41"/>
    <mergeCell ref="AC41:AD41"/>
    <mergeCell ref="B31:I31"/>
    <mergeCell ref="K31:S31"/>
    <mergeCell ref="B32:I32"/>
    <mergeCell ref="K32:S32"/>
    <mergeCell ref="B35:I35"/>
    <mergeCell ref="K35:S35"/>
    <mergeCell ref="AC24:AD24"/>
    <mergeCell ref="B25:AD25"/>
    <mergeCell ref="B27:AD27"/>
    <mergeCell ref="C29:D29"/>
    <mergeCell ref="F29:K29"/>
    <mergeCell ref="M29:T29"/>
    <mergeCell ref="B24:C24"/>
    <mergeCell ref="D24:P24"/>
    <mergeCell ref="Q24:W24"/>
    <mergeCell ref="Y24:Z24"/>
    <mergeCell ref="AA24:AB24"/>
    <mergeCell ref="B21:AD21"/>
    <mergeCell ref="B23:C23"/>
    <mergeCell ref="D23:P23"/>
    <mergeCell ref="Q23:W23"/>
    <mergeCell ref="Y23:Z23"/>
    <mergeCell ref="AA23:AB23"/>
    <mergeCell ref="AC23:AD23"/>
    <mergeCell ref="B13:I13"/>
    <mergeCell ref="K13:S13"/>
    <mergeCell ref="B14:I14"/>
    <mergeCell ref="K14:S14"/>
    <mergeCell ref="B17:I17"/>
    <mergeCell ref="K17:S17"/>
    <mergeCell ref="B3:AD3"/>
    <mergeCell ref="B7:AD7"/>
    <mergeCell ref="B9:AD9"/>
    <mergeCell ref="C11:D11"/>
    <mergeCell ref="F11:K11"/>
    <mergeCell ref="M11:T11"/>
    <mergeCell ref="AC5:AD5"/>
    <mergeCell ref="B6:C6"/>
    <mergeCell ref="D6:P6"/>
    <mergeCell ref="Q6:W6"/>
    <mergeCell ref="Y6:Z6"/>
    <mergeCell ref="AA6:AB6"/>
    <mergeCell ref="AC6:AD6"/>
    <mergeCell ref="B5:C5"/>
    <mergeCell ref="D5:P5"/>
    <mergeCell ref="Q5:W5"/>
    <mergeCell ref="Y5:Z5"/>
    <mergeCell ref="AA5:AB5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Kuběna</dc:creator>
  <cp:lastModifiedBy>Josef Kuběna</cp:lastModifiedBy>
  <dcterms:created xsi:type="dcterms:W3CDTF">2020-05-14T08:58:33Z</dcterms:created>
  <dcterms:modified xsi:type="dcterms:W3CDTF">2020-05-14T08:58:33Z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